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ento_zošit" defaultThemeVersion="124226"/>
  <bookViews>
    <workbookView xWindow="-15" yWindow="105" windowWidth="14520" windowHeight="12735"/>
  </bookViews>
  <sheets>
    <sheet name="Rozpočet projektu" sheetId="1" r:id="rId1"/>
    <sheet name="Rozdelenie_MRR_RR" sheetId="5" r:id="rId2"/>
    <sheet name="Priradenie aktivít" sheetId="6" r:id="rId3"/>
  </sheets>
  <definedNames>
    <definedName name="_xlnm._FilterDatabase" localSheetId="1" hidden="1">Rozdelenie_MRR_RR!$A$3:$C$405</definedName>
    <definedName name="_xlnm.Print_Area" localSheetId="1">Rozdelenie_MRR_RR!$A$1:$E$69</definedName>
    <definedName name="_xlnm.Print_Area" localSheetId="0">'Rozpočet projektu'!$A$1:$I$29</definedName>
  </definedNames>
  <calcPr calcId="145621" concurrentCalc="0"/>
</workbook>
</file>

<file path=xl/calcChain.xml><?xml version="1.0" encoding="utf-8"?>
<calcChain xmlns="http://schemas.openxmlformats.org/spreadsheetml/2006/main">
  <c r="G17" i="1" l="1"/>
  <c r="G23" i="1"/>
  <c r="G22" i="1"/>
  <c r="G20" i="1"/>
  <c r="G24" i="1"/>
  <c r="G21" i="1"/>
  <c r="C10" i="5"/>
  <c r="G16" i="1"/>
  <c r="V35" i="5"/>
  <c r="W35" i="5"/>
  <c r="X35" i="5"/>
  <c r="Y35" i="5"/>
  <c r="Z35" i="5"/>
  <c r="AA35" i="5"/>
  <c r="AB35" i="5"/>
  <c r="AC35" i="5"/>
  <c r="AD35" i="5"/>
  <c r="AE35" i="5"/>
  <c r="AF35" i="5"/>
  <c r="AG35" i="5"/>
  <c r="AH35" i="5"/>
  <c r="AI35" i="5"/>
  <c r="AJ35" i="5"/>
  <c r="AK35" i="5"/>
  <c r="AL35" i="5"/>
  <c r="AM35" i="5"/>
  <c r="AN35" i="5"/>
  <c r="AO35" i="5"/>
  <c r="AP35" i="5"/>
  <c r="AQ35" i="5"/>
  <c r="AR35" i="5"/>
  <c r="AS35" i="5"/>
  <c r="AT35" i="5"/>
  <c r="AU35" i="5"/>
  <c r="AV35" i="5"/>
  <c r="V26" i="5"/>
  <c r="W26" i="5"/>
  <c r="X26" i="5"/>
  <c r="Y26" i="5"/>
  <c r="Z26" i="5"/>
  <c r="AA26" i="5"/>
  <c r="AB26" i="5"/>
  <c r="AC26" i="5"/>
  <c r="AD26" i="5"/>
  <c r="AE26" i="5"/>
  <c r="AF26" i="5"/>
  <c r="AG26" i="5"/>
  <c r="AH26" i="5"/>
  <c r="AI26" i="5"/>
  <c r="AJ26" i="5"/>
  <c r="AK26" i="5"/>
  <c r="AL26" i="5"/>
  <c r="AM26" i="5"/>
  <c r="AN26" i="5"/>
  <c r="AO26" i="5"/>
  <c r="AP26" i="5"/>
  <c r="AQ26" i="5"/>
  <c r="AR26" i="5"/>
  <c r="AS26" i="5"/>
  <c r="AT26" i="5"/>
  <c r="AU26" i="5"/>
  <c r="AV26" i="5"/>
  <c r="C6" i="5"/>
  <c r="D6" i="5"/>
  <c r="C7" i="5"/>
  <c r="C8" i="5"/>
  <c r="C9" i="5"/>
  <c r="C12" i="5"/>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196" i="5"/>
  <c r="C197" i="5"/>
  <c r="C198" i="5"/>
  <c r="C199" i="5"/>
  <c r="C200" i="5"/>
  <c r="C201" i="5"/>
  <c r="C202" i="5"/>
  <c r="C203" i="5"/>
  <c r="C204" i="5"/>
  <c r="C205" i="5"/>
  <c r="C206" i="5"/>
  <c r="C207" i="5"/>
  <c r="C208" i="5"/>
  <c r="C209" i="5"/>
  <c r="C210" i="5"/>
  <c r="C211" i="5"/>
  <c r="C212" i="5"/>
  <c r="C213" i="5"/>
  <c r="C214" i="5"/>
  <c r="C215" i="5"/>
  <c r="C216" i="5"/>
  <c r="C217" i="5"/>
  <c r="C218" i="5"/>
  <c r="C219" i="5"/>
  <c r="C220" i="5"/>
  <c r="C221" i="5"/>
  <c r="C222" i="5"/>
  <c r="C223" i="5"/>
  <c r="C224" i="5"/>
  <c r="C225" i="5"/>
  <c r="C226" i="5"/>
  <c r="C227" i="5"/>
  <c r="C228" i="5"/>
  <c r="C229" i="5"/>
  <c r="C230" i="5"/>
  <c r="C231" i="5"/>
  <c r="C232" i="5"/>
  <c r="C233" i="5"/>
  <c r="C234" i="5"/>
  <c r="C235" i="5"/>
  <c r="C236" i="5"/>
  <c r="C237" i="5"/>
  <c r="C238" i="5"/>
  <c r="C239" i="5"/>
  <c r="C240" i="5"/>
  <c r="C241" i="5"/>
  <c r="C242" i="5"/>
  <c r="C243" i="5"/>
  <c r="C244" i="5"/>
  <c r="C245" i="5"/>
  <c r="C246" i="5"/>
  <c r="C247" i="5"/>
  <c r="C248" i="5"/>
  <c r="C249" i="5"/>
  <c r="C250" i="5"/>
  <c r="C251" i="5"/>
  <c r="C252" i="5"/>
  <c r="C253" i="5"/>
  <c r="C254" i="5"/>
  <c r="C255" i="5"/>
  <c r="C256" i="5"/>
  <c r="C257" i="5"/>
  <c r="C258" i="5"/>
  <c r="C259" i="5"/>
  <c r="C260" i="5"/>
  <c r="C261" i="5"/>
  <c r="C262" i="5"/>
  <c r="C263" i="5"/>
  <c r="C264" i="5"/>
  <c r="C265" i="5"/>
  <c r="C266" i="5"/>
  <c r="C267" i="5"/>
  <c r="C268" i="5"/>
  <c r="C269" i="5"/>
  <c r="C270" i="5"/>
  <c r="C271" i="5"/>
  <c r="C272" i="5"/>
  <c r="C273" i="5"/>
  <c r="C274" i="5"/>
  <c r="C275" i="5"/>
  <c r="C276" i="5"/>
  <c r="C277" i="5"/>
  <c r="C278" i="5"/>
  <c r="C279" i="5"/>
  <c r="C280" i="5"/>
  <c r="C281" i="5"/>
  <c r="C282" i="5"/>
  <c r="C283" i="5"/>
  <c r="C284" i="5"/>
  <c r="C285" i="5"/>
  <c r="C286" i="5"/>
  <c r="C287" i="5"/>
  <c r="C288" i="5"/>
  <c r="C289" i="5"/>
  <c r="C290" i="5"/>
  <c r="C291" i="5"/>
  <c r="C292" i="5"/>
  <c r="C293" i="5"/>
  <c r="C294" i="5"/>
  <c r="C295" i="5"/>
  <c r="C296" i="5"/>
  <c r="C297" i="5"/>
  <c r="C298" i="5"/>
  <c r="C299" i="5"/>
  <c r="C300" i="5"/>
  <c r="C301" i="5"/>
  <c r="C302" i="5"/>
  <c r="C303" i="5"/>
  <c r="C304" i="5"/>
  <c r="C305" i="5"/>
  <c r="C306" i="5"/>
  <c r="C307" i="5"/>
  <c r="C308" i="5"/>
  <c r="C309" i="5"/>
  <c r="C310" i="5"/>
  <c r="C311" i="5"/>
  <c r="C312" i="5"/>
  <c r="C313" i="5"/>
  <c r="C314" i="5"/>
  <c r="C315" i="5"/>
  <c r="C316" i="5"/>
  <c r="C317" i="5"/>
  <c r="C318" i="5"/>
  <c r="C319" i="5"/>
  <c r="C320" i="5"/>
  <c r="C321" i="5"/>
  <c r="C322" i="5"/>
  <c r="C323" i="5"/>
  <c r="C324" i="5"/>
  <c r="C325" i="5"/>
  <c r="C326" i="5"/>
  <c r="C327" i="5"/>
  <c r="C328" i="5"/>
  <c r="C329" i="5"/>
  <c r="C330" i="5"/>
  <c r="C331" i="5"/>
  <c r="C332" i="5"/>
  <c r="C333" i="5"/>
  <c r="C334" i="5"/>
  <c r="C335" i="5"/>
  <c r="C336" i="5"/>
  <c r="C337" i="5"/>
  <c r="C338" i="5"/>
  <c r="C339" i="5"/>
  <c r="C340" i="5"/>
  <c r="C341" i="5"/>
  <c r="C342" i="5"/>
  <c r="C343" i="5"/>
  <c r="C344" i="5"/>
  <c r="C345" i="5"/>
  <c r="C346" i="5"/>
  <c r="C347" i="5"/>
  <c r="C348" i="5"/>
  <c r="C349" i="5"/>
  <c r="C350" i="5"/>
  <c r="C351" i="5"/>
  <c r="C352" i="5"/>
  <c r="C353" i="5"/>
  <c r="C354" i="5"/>
  <c r="C355" i="5"/>
  <c r="C356" i="5"/>
  <c r="C357" i="5"/>
  <c r="C358" i="5"/>
  <c r="C359" i="5"/>
  <c r="C360" i="5"/>
  <c r="C361" i="5"/>
  <c r="C362" i="5"/>
  <c r="C363" i="5"/>
  <c r="C364" i="5"/>
  <c r="C365" i="5"/>
  <c r="C366" i="5"/>
  <c r="C367" i="5"/>
  <c r="C368" i="5"/>
  <c r="C369" i="5"/>
  <c r="C370" i="5"/>
  <c r="C371" i="5"/>
  <c r="C372" i="5"/>
  <c r="C373" i="5"/>
  <c r="C374" i="5"/>
  <c r="C375" i="5"/>
  <c r="C376" i="5"/>
  <c r="C377" i="5"/>
  <c r="C378" i="5"/>
  <c r="C379" i="5"/>
  <c r="C380" i="5"/>
  <c r="C381" i="5"/>
  <c r="C382" i="5"/>
  <c r="C383" i="5"/>
  <c r="C384" i="5"/>
  <c r="C385" i="5"/>
  <c r="C386" i="5"/>
  <c r="C387" i="5"/>
  <c r="C388" i="5"/>
  <c r="C389" i="5"/>
  <c r="C390" i="5"/>
  <c r="C391" i="5"/>
  <c r="C392" i="5"/>
  <c r="C393" i="5"/>
  <c r="C394" i="5"/>
  <c r="C395" i="5"/>
  <c r="C396" i="5"/>
  <c r="C397" i="5"/>
  <c r="C398" i="5"/>
  <c r="C399" i="5"/>
  <c r="C400" i="5"/>
  <c r="C401" i="5"/>
  <c r="C402" i="5"/>
  <c r="C403" i="5"/>
  <c r="C404" i="5"/>
  <c r="C405" i="5"/>
  <c r="X2" i="5"/>
  <c r="Y2" i="5"/>
  <c r="Z2" i="5"/>
  <c r="AA2" i="5"/>
  <c r="AB2" i="5"/>
  <c r="AC2" i="5"/>
  <c r="AD2" i="5"/>
  <c r="AE2" i="5"/>
  <c r="AF2" i="5"/>
  <c r="AG2" i="5"/>
  <c r="AH2" i="5"/>
  <c r="AI2" i="5"/>
  <c r="AJ2" i="5"/>
  <c r="AK2" i="5"/>
  <c r="AL2" i="5"/>
  <c r="AM2" i="5"/>
  <c r="AN2" i="5"/>
  <c r="AO2" i="5"/>
  <c r="AP2" i="5"/>
  <c r="AQ2" i="5"/>
  <c r="AR2" i="5"/>
  <c r="AS2" i="5"/>
  <c r="AT2" i="5"/>
  <c r="AU2" i="5"/>
  <c r="AV2" i="5"/>
  <c r="X3" i="5"/>
  <c r="Y3" i="5"/>
  <c r="Z3" i="5"/>
  <c r="AA3" i="5"/>
  <c r="AB3" i="5"/>
  <c r="AC3" i="5"/>
  <c r="AD3" i="5"/>
  <c r="AE3" i="5"/>
  <c r="AF3" i="5"/>
  <c r="AG3" i="5"/>
  <c r="AH3" i="5"/>
  <c r="AI3" i="5"/>
  <c r="AJ3" i="5"/>
  <c r="AK3" i="5"/>
  <c r="AL3" i="5"/>
  <c r="AM3" i="5"/>
  <c r="AN3" i="5"/>
  <c r="AO3" i="5"/>
  <c r="AP3" i="5"/>
  <c r="AQ3" i="5"/>
  <c r="AR3" i="5"/>
  <c r="AS3" i="5"/>
  <c r="AT3" i="5"/>
  <c r="AU3" i="5"/>
  <c r="AV3" i="5"/>
  <c r="X5" i="5"/>
  <c r="Y5" i="5"/>
  <c r="Z5" i="5"/>
  <c r="AA5" i="5"/>
  <c r="AB5" i="5"/>
  <c r="AC5" i="5"/>
  <c r="AD5" i="5"/>
  <c r="AE5" i="5"/>
  <c r="AF5" i="5"/>
  <c r="AG5" i="5"/>
  <c r="AH5" i="5"/>
  <c r="AI5" i="5"/>
  <c r="AJ5" i="5"/>
  <c r="AL5" i="5"/>
  <c r="AM5" i="5"/>
  <c r="AN5" i="5"/>
  <c r="AO5" i="5"/>
  <c r="AP5" i="5"/>
  <c r="AQ5" i="5"/>
  <c r="AR5" i="5"/>
  <c r="AS5" i="5"/>
  <c r="AU5" i="5"/>
  <c r="AV5" i="5"/>
  <c r="X7" i="5"/>
  <c r="Y7" i="5"/>
  <c r="Z7" i="5"/>
  <c r="AA7" i="5"/>
  <c r="AB7" i="5"/>
  <c r="AC7" i="5"/>
  <c r="AD7" i="5"/>
  <c r="AE7" i="5"/>
  <c r="AF7" i="5"/>
  <c r="AG7" i="5"/>
  <c r="AH7" i="5"/>
  <c r="AI7" i="5"/>
  <c r="AJ7" i="5"/>
  <c r="AK7" i="5"/>
  <c r="AL7" i="5"/>
  <c r="AM7" i="5"/>
  <c r="AN7" i="5"/>
  <c r="AO7" i="5"/>
  <c r="AP7" i="5"/>
  <c r="AQ7" i="5"/>
  <c r="AR7" i="5"/>
  <c r="AS7" i="5"/>
  <c r="AT7" i="5"/>
  <c r="AU7" i="5"/>
  <c r="AV7" i="5"/>
  <c r="X8" i="5"/>
  <c r="Y8" i="5"/>
  <c r="Z8" i="5"/>
  <c r="AA8" i="5"/>
  <c r="AB8" i="5"/>
  <c r="AC8" i="5"/>
  <c r="AD8" i="5"/>
  <c r="AE8" i="5"/>
  <c r="AF8" i="5"/>
  <c r="AG8" i="5"/>
  <c r="AH8" i="5"/>
  <c r="AI8" i="5"/>
  <c r="AJ8" i="5"/>
  <c r="AK8" i="5"/>
  <c r="AL8" i="5"/>
  <c r="AM8" i="5"/>
  <c r="AN8" i="5"/>
  <c r="AO8" i="5"/>
  <c r="AP8" i="5"/>
  <c r="AQ8" i="5"/>
  <c r="AR8" i="5"/>
  <c r="AS8" i="5"/>
  <c r="AT8" i="5"/>
  <c r="AU8" i="5"/>
  <c r="AV8" i="5"/>
  <c r="X9" i="5"/>
  <c r="Y9" i="5"/>
  <c r="Z9" i="5"/>
  <c r="AA9" i="5"/>
  <c r="AB9" i="5"/>
  <c r="AC9" i="5"/>
  <c r="AD9" i="5"/>
  <c r="AE9" i="5"/>
  <c r="AF9" i="5"/>
  <c r="AG9" i="5"/>
  <c r="AH9" i="5"/>
  <c r="AI9" i="5"/>
  <c r="AJ9" i="5"/>
  <c r="AK9" i="5"/>
  <c r="AL9" i="5"/>
  <c r="AM9" i="5"/>
  <c r="AN9" i="5"/>
  <c r="AO9" i="5"/>
  <c r="AP9" i="5"/>
  <c r="AQ9" i="5"/>
  <c r="AR9" i="5"/>
  <c r="AS9" i="5"/>
  <c r="AT9" i="5"/>
  <c r="AU9" i="5"/>
  <c r="AV9" i="5"/>
  <c r="X10" i="5"/>
  <c r="Y10" i="5"/>
  <c r="Z10" i="5"/>
  <c r="AA10" i="5"/>
  <c r="AB10" i="5"/>
  <c r="AC10" i="5"/>
  <c r="AD10" i="5"/>
  <c r="AE10" i="5"/>
  <c r="AF10" i="5"/>
  <c r="AG10" i="5"/>
  <c r="AH10" i="5"/>
  <c r="AI10" i="5"/>
  <c r="AJ10" i="5"/>
  <c r="AK10" i="5"/>
  <c r="AL10" i="5"/>
  <c r="AM10" i="5"/>
  <c r="AN10" i="5"/>
  <c r="AO10" i="5"/>
  <c r="AP10" i="5"/>
  <c r="AQ10" i="5"/>
  <c r="AR10" i="5"/>
  <c r="AS10" i="5"/>
  <c r="AT10" i="5"/>
  <c r="AU10" i="5"/>
  <c r="AV10" i="5"/>
  <c r="X11" i="5"/>
  <c r="Y11" i="5"/>
  <c r="Z11" i="5"/>
  <c r="AA11" i="5"/>
  <c r="AB11" i="5"/>
  <c r="AC11" i="5"/>
  <c r="AD11" i="5"/>
  <c r="AE11" i="5"/>
  <c r="AF11" i="5"/>
  <c r="AG11" i="5"/>
  <c r="AH11" i="5"/>
  <c r="AI11" i="5"/>
  <c r="AJ11" i="5"/>
  <c r="AK11" i="5"/>
  <c r="AL11" i="5"/>
  <c r="AM11" i="5"/>
  <c r="AN11" i="5"/>
  <c r="AO11" i="5"/>
  <c r="AP11" i="5"/>
  <c r="AQ11" i="5"/>
  <c r="AR11" i="5"/>
  <c r="AS11" i="5"/>
  <c r="AT11" i="5"/>
  <c r="AU11" i="5"/>
  <c r="AV11" i="5"/>
  <c r="X12" i="5"/>
  <c r="Y12" i="5"/>
  <c r="Z12" i="5"/>
  <c r="AA12" i="5"/>
  <c r="AB12" i="5"/>
  <c r="AC12" i="5"/>
  <c r="AD12" i="5"/>
  <c r="AE12" i="5"/>
  <c r="AF12" i="5"/>
  <c r="AG12" i="5"/>
  <c r="AH12" i="5"/>
  <c r="AI12" i="5"/>
  <c r="AJ12" i="5"/>
  <c r="AK12" i="5"/>
  <c r="AL12" i="5"/>
  <c r="AM12" i="5"/>
  <c r="AN12" i="5"/>
  <c r="AO12" i="5"/>
  <c r="AP12" i="5"/>
  <c r="AQ12" i="5"/>
  <c r="AR12" i="5"/>
  <c r="AS12" i="5"/>
  <c r="AT12" i="5"/>
  <c r="AU12" i="5"/>
  <c r="AV12" i="5"/>
  <c r="X13" i="5"/>
  <c r="Y13" i="5"/>
  <c r="Z13" i="5"/>
  <c r="AA13" i="5"/>
  <c r="AB13" i="5"/>
  <c r="AC13" i="5"/>
  <c r="AD13" i="5"/>
  <c r="AE13" i="5"/>
  <c r="AF13" i="5"/>
  <c r="AG13" i="5"/>
  <c r="AH13" i="5"/>
  <c r="AI13" i="5"/>
  <c r="AJ13" i="5"/>
  <c r="AK13" i="5"/>
  <c r="AL13" i="5"/>
  <c r="AM13" i="5"/>
  <c r="AN13" i="5"/>
  <c r="AO13" i="5"/>
  <c r="AP13" i="5"/>
  <c r="AQ13" i="5"/>
  <c r="AR13" i="5"/>
  <c r="AS13" i="5"/>
  <c r="AT13" i="5"/>
  <c r="AU13" i="5"/>
  <c r="AV13" i="5"/>
  <c r="X14" i="5"/>
  <c r="Y14" i="5"/>
  <c r="Z14" i="5"/>
  <c r="AA14" i="5"/>
  <c r="AB14" i="5"/>
  <c r="AC14" i="5"/>
  <c r="AD14" i="5"/>
  <c r="AE14" i="5"/>
  <c r="AF14" i="5"/>
  <c r="AG14" i="5"/>
  <c r="AH14" i="5"/>
  <c r="AI14" i="5"/>
  <c r="AJ14" i="5"/>
  <c r="AK14" i="5"/>
  <c r="AL14" i="5"/>
  <c r="AM14" i="5"/>
  <c r="AN14" i="5"/>
  <c r="AO14" i="5"/>
  <c r="AP14" i="5"/>
  <c r="AQ14" i="5"/>
  <c r="AR14" i="5"/>
  <c r="AS14" i="5"/>
  <c r="AT14" i="5"/>
  <c r="AU14" i="5"/>
  <c r="AV14" i="5"/>
  <c r="X16" i="5"/>
  <c r="Y16" i="5"/>
  <c r="Z16" i="5"/>
  <c r="AA16" i="5"/>
  <c r="AB16" i="5"/>
  <c r="AC16" i="5"/>
  <c r="AD16" i="5"/>
  <c r="AE16" i="5"/>
  <c r="AF16" i="5"/>
  <c r="AG16" i="5"/>
  <c r="AH16" i="5"/>
  <c r="AI16" i="5"/>
  <c r="AJ16" i="5"/>
  <c r="AK16" i="5"/>
  <c r="AL16" i="5"/>
  <c r="AM16" i="5"/>
  <c r="AN16" i="5"/>
  <c r="AO16" i="5"/>
  <c r="AP16" i="5"/>
  <c r="AQ16" i="5"/>
  <c r="AR16" i="5"/>
  <c r="AS16" i="5"/>
  <c r="AT16" i="5"/>
  <c r="AU16" i="5"/>
  <c r="AV16" i="5"/>
  <c r="X17" i="5"/>
  <c r="Y17" i="5"/>
  <c r="Z17" i="5"/>
  <c r="AA17" i="5"/>
  <c r="AB17" i="5"/>
  <c r="AC17" i="5"/>
  <c r="AD17" i="5"/>
  <c r="AE17" i="5"/>
  <c r="AF17" i="5"/>
  <c r="AG17" i="5"/>
  <c r="AH17" i="5"/>
  <c r="AI17" i="5"/>
  <c r="AJ17" i="5"/>
  <c r="AK17" i="5"/>
  <c r="AL17" i="5"/>
  <c r="AM17" i="5"/>
  <c r="AN17" i="5"/>
  <c r="AO17" i="5"/>
  <c r="AP17" i="5"/>
  <c r="AQ17" i="5"/>
  <c r="AR17" i="5"/>
  <c r="AS17" i="5"/>
  <c r="AT17" i="5"/>
  <c r="AU17" i="5"/>
  <c r="AV17" i="5"/>
  <c r="X18" i="5"/>
  <c r="Y18" i="5"/>
  <c r="Z18" i="5"/>
  <c r="AA18" i="5"/>
  <c r="AB18" i="5"/>
  <c r="AC18" i="5"/>
  <c r="AD18" i="5"/>
  <c r="AE18" i="5"/>
  <c r="AF18" i="5"/>
  <c r="AG18" i="5"/>
  <c r="AH18" i="5"/>
  <c r="AI18" i="5"/>
  <c r="AJ18" i="5"/>
  <c r="AK18" i="5"/>
  <c r="AL18" i="5"/>
  <c r="AM18" i="5"/>
  <c r="AN18" i="5"/>
  <c r="AO18" i="5"/>
  <c r="AP18" i="5"/>
  <c r="AQ18" i="5"/>
  <c r="AR18" i="5"/>
  <c r="AS18" i="5"/>
  <c r="AT18" i="5"/>
  <c r="AU18" i="5"/>
  <c r="AV18" i="5"/>
  <c r="X19" i="5"/>
  <c r="Y19" i="5"/>
  <c r="Z19" i="5"/>
  <c r="AA19" i="5"/>
  <c r="AB19" i="5"/>
  <c r="AC19" i="5"/>
  <c r="AD19" i="5"/>
  <c r="AE19" i="5"/>
  <c r="AF19" i="5"/>
  <c r="AG19" i="5"/>
  <c r="AH19" i="5"/>
  <c r="AI19" i="5"/>
  <c r="AJ19" i="5"/>
  <c r="AK19" i="5"/>
  <c r="AL19" i="5"/>
  <c r="AM19" i="5"/>
  <c r="AN19" i="5"/>
  <c r="AO19" i="5"/>
  <c r="AP19" i="5"/>
  <c r="AQ19" i="5"/>
  <c r="AR19" i="5"/>
  <c r="AS19" i="5"/>
  <c r="AT19" i="5"/>
  <c r="AU19" i="5"/>
  <c r="AV19" i="5"/>
  <c r="X20" i="5"/>
  <c r="Y20" i="5"/>
  <c r="Z20" i="5"/>
  <c r="AA20" i="5"/>
  <c r="AB20" i="5"/>
  <c r="AC20" i="5"/>
  <c r="AD20" i="5"/>
  <c r="AE20" i="5"/>
  <c r="AF20" i="5"/>
  <c r="AG20" i="5"/>
  <c r="AH20" i="5"/>
  <c r="AI20" i="5"/>
  <c r="AJ20" i="5"/>
  <c r="AK20" i="5"/>
  <c r="AL20" i="5"/>
  <c r="AM20" i="5"/>
  <c r="AN20" i="5"/>
  <c r="AO20" i="5"/>
  <c r="AP20" i="5"/>
  <c r="AQ20" i="5"/>
  <c r="AR20" i="5"/>
  <c r="AS20" i="5"/>
  <c r="AT20" i="5"/>
  <c r="AU20" i="5"/>
  <c r="AV20" i="5"/>
  <c r="X21" i="5"/>
  <c r="Y21" i="5"/>
  <c r="Z21" i="5"/>
  <c r="AA21" i="5"/>
  <c r="AB21" i="5"/>
  <c r="AC21" i="5"/>
  <c r="AD21" i="5"/>
  <c r="AE21" i="5"/>
  <c r="AF21" i="5"/>
  <c r="AG21" i="5"/>
  <c r="AH21" i="5"/>
  <c r="AI21" i="5"/>
  <c r="AJ21" i="5"/>
  <c r="AK21" i="5"/>
  <c r="AL21" i="5"/>
  <c r="AM21" i="5"/>
  <c r="AN21" i="5"/>
  <c r="AO21" i="5"/>
  <c r="AP21" i="5"/>
  <c r="AQ21" i="5"/>
  <c r="AR21" i="5"/>
  <c r="AS21" i="5"/>
  <c r="AT21" i="5"/>
  <c r="AU21" i="5"/>
  <c r="AV21" i="5"/>
  <c r="X22" i="5"/>
  <c r="Y22" i="5"/>
  <c r="Z22" i="5"/>
  <c r="AA22" i="5"/>
  <c r="AB22" i="5"/>
  <c r="AC22" i="5"/>
  <c r="AD22" i="5"/>
  <c r="AE22" i="5"/>
  <c r="AF22" i="5"/>
  <c r="AG22" i="5"/>
  <c r="AH22" i="5"/>
  <c r="AI22" i="5"/>
  <c r="AJ22" i="5"/>
  <c r="AK22" i="5"/>
  <c r="AL22" i="5"/>
  <c r="AM22" i="5"/>
  <c r="AN22" i="5"/>
  <c r="AO22" i="5"/>
  <c r="AP22" i="5"/>
  <c r="AQ22" i="5"/>
  <c r="AR22" i="5"/>
  <c r="AS22" i="5"/>
  <c r="AT22" i="5"/>
  <c r="AU22" i="5"/>
  <c r="AV22" i="5"/>
  <c r="X23" i="5"/>
  <c r="Y23" i="5"/>
  <c r="Z23" i="5"/>
  <c r="AA23" i="5"/>
  <c r="AB23" i="5"/>
  <c r="AC23" i="5"/>
  <c r="AD23" i="5"/>
  <c r="AE23" i="5"/>
  <c r="AF23" i="5"/>
  <c r="AG23" i="5"/>
  <c r="AH23" i="5"/>
  <c r="AI23" i="5"/>
  <c r="AJ23" i="5"/>
  <c r="AK23" i="5"/>
  <c r="AL23" i="5"/>
  <c r="AM23" i="5"/>
  <c r="AN23" i="5"/>
  <c r="AO23" i="5"/>
  <c r="AP23" i="5"/>
  <c r="AQ23" i="5"/>
  <c r="AR23" i="5"/>
  <c r="AS23" i="5"/>
  <c r="AT23" i="5"/>
  <c r="AU23" i="5"/>
  <c r="AV23" i="5"/>
  <c r="X24" i="5"/>
  <c r="Y24" i="5"/>
  <c r="Z24" i="5"/>
  <c r="AA24" i="5"/>
  <c r="AB24" i="5"/>
  <c r="AC24" i="5"/>
  <c r="AD24" i="5"/>
  <c r="AE24" i="5"/>
  <c r="AF24" i="5"/>
  <c r="AG24" i="5"/>
  <c r="AH24" i="5"/>
  <c r="AI24" i="5"/>
  <c r="AJ24" i="5"/>
  <c r="AK24" i="5"/>
  <c r="AL24" i="5"/>
  <c r="AM24" i="5"/>
  <c r="AN24" i="5"/>
  <c r="AO24" i="5"/>
  <c r="AP24" i="5"/>
  <c r="AQ24" i="5"/>
  <c r="AR24" i="5"/>
  <c r="AS24" i="5"/>
  <c r="AT24" i="5"/>
  <c r="AU24" i="5"/>
  <c r="AV24" i="5"/>
  <c r="X25" i="5"/>
  <c r="Y25" i="5"/>
  <c r="Z25" i="5"/>
  <c r="AA25" i="5"/>
  <c r="AB25" i="5"/>
  <c r="AC25" i="5"/>
  <c r="AD25" i="5"/>
  <c r="AE25" i="5"/>
  <c r="AF25" i="5"/>
  <c r="AG25" i="5"/>
  <c r="AH25" i="5"/>
  <c r="AI25" i="5"/>
  <c r="AJ25" i="5"/>
  <c r="AK25" i="5"/>
  <c r="AL25" i="5"/>
  <c r="AM25" i="5"/>
  <c r="AN25" i="5"/>
  <c r="AO25" i="5"/>
  <c r="AP25" i="5"/>
  <c r="AQ25" i="5"/>
  <c r="AR25" i="5"/>
  <c r="AS25" i="5"/>
  <c r="AT25" i="5"/>
  <c r="AU25" i="5"/>
  <c r="AV25" i="5"/>
  <c r="X27" i="5"/>
  <c r="Y27" i="5"/>
  <c r="Z27" i="5"/>
  <c r="AA27" i="5"/>
  <c r="AB27" i="5"/>
  <c r="AC27" i="5"/>
  <c r="AD27" i="5"/>
  <c r="AE27" i="5"/>
  <c r="AF27" i="5"/>
  <c r="AG27" i="5"/>
  <c r="AH27" i="5"/>
  <c r="AI27" i="5"/>
  <c r="AJ27" i="5"/>
  <c r="AK27" i="5"/>
  <c r="AL27" i="5"/>
  <c r="AM27" i="5"/>
  <c r="AN27" i="5"/>
  <c r="AO27" i="5"/>
  <c r="AP27" i="5"/>
  <c r="AQ27" i="5"/>
  <c r="AR27" i="5"/>
  <c r="AS27" i="5"/>
  <c r="AT27" i="5"/>
  <c r="AU27" i="5"/>
  <c r="AV27" i="5"/>
  <c r="X28" i="5"/>
  <c r="Y28" i="5"/>
  <c r="Z28" i="5"/>
  <c r="AA28" i="5"/>
  <c r="AB28" i="5"/>
  <c r="AC28" i="5"/>
  <c r="AD28" i="5"/>
  <c r="AE28" i="5"/>
  <c r="AF28" i="5"/>
  <c r="AG28" i="5"/>
  <c r="AH28" i="5"/>
  <c r="AI28" i="5"/>
  <c r="AJ28" i="5"/>
  <c r="AK28" i="5"/>
  <c r="AL28" i="5"/>
  <c r="AM28" i="5"/>
  <c r="AN28" i="5"/>
  <c r="AO28" i="5"/>
  <c r="AP28" i="5"/>
  <c r="AQ28" i="5"/>
  <c r="AR28" i="5"/>
  <c r="AS28" i="5"/>
  <c r="AT28" i="5"/>
  <c r="AU28" i="5"/>
  <c r="AV28" i="5"/>
  <c r="X29" i="5"/>
  <c r="Y29" i="5"/>
  <c r="Z29" i="5"/>
  <c r="AA29" i="5"/>
  <c r="AB29" i="5"/>
  <c r="AC29" i="5"/>
  <c r="AD29" i="5"/>
  <c r="AE29" i="5"/>
  <c r="AF29" i="5"/>
  <c r="AG29" i="5"/>
  <c r="AH29" i="5"/>
  <c r="AI29" i="5"/>
  <c r="AJ29" i="5"/>
  <c r="AK29" i="5"/>
  <c r="AL29" i="5"/>
  <c r="AM29" i="5"/>
  <c r="AN29" i="5"/>
  <c r="AO29" i="5"/>
  <c r="AP29" i="5"/>
  <c r="AQ29" i="5"/>
  <c r="AR29" i="5"/>
  <c r="AS29" i="5"/>
  <c r="AT29" i="5"/>
  <c r="AU29" i="5"/>
  <c r="AV29" i="5"/>
  <c r="X30" i="5"/>
  <c r="Y30" i="5"/>
  <c r="Z30" i="5"/>
  <c r="AA30" i="5"/>
  <c r="AB30" i="5"/>
  <c r="AC30" i="5"/>
  <c r="AD30" i="5"/>
  <c r="AE30" i="5"/>
  <c r="AF30" i="5"/>
  <c r="AG30" i="5"/>
  <c r="AH30" i="5"/>
  <c r="AI30" i="5"/>
  <c r="AJ30" i="5"/>
  <c r="AK30" i="5"/>
  <c r="AL30" i="5"/>
  <c r="AM30" i="5"/>
  <c r="AN30" i="5"/>
  <c r="AO30" i="5"/>
  <c r="AP30" i="5"/>
  <c r="AQ30" i="5"/>
  <c r="AR30" i="5"/>
  <c r="AS30" i="5"/>
  <c r="AT30" i="5"/>
  <c r="AU30" i="5"/>
  <c r="AV30" i="5"/>
  <c r="X31" i="5"/>
  <c r="Y31" i="5"/>
  <c r="Z31" i="5"/>
  <c r="AA31" i="5"/>
  <c r="AB31" i="5"/>
  <c r="AC31" i="5"/>
  <c r="AD31" i="5"/>
  <c r="AE31" i="5"/>
  <c r="AF31" i="5"/>
  <c r="AG31" i="5"/>
  <c r="AH31" i="5"/>
  <c r="AI31" i="5"/>
  <c r="AJ31" i="5"/>
  <c r="AK31" i="5"/>
  <c r="AL31" i="5"/>
  <c r="AM31" i="5"/>
  <c r="AN31" i="5"/>
  <c r="AO31" i="5"/>
  <c r="AP31" i="5"/>
  <c r="AQ31" i="5"/>
  <c r="AR31" i="5"/>
  <c r="AS31" i="5"/>
  <c r="AT31" i="5"/>
  <c r="AU31" i="5"/>
  <c r="AV31" i="5"/>
  <c r="X32" i="5"/>
  <c r="Y32" i="5"/>
  <c r="Z32" i="5"/>
  <c r="AA32" i="5"/>
  <c r="AB32" i="5"/>
  <c r="AC32" i="5"/>
  <c r="AD32" i="5"/>
  <c r="AE32" i="5"/>
  <c r="AF32" i="5"/>
  <c r="AG32" i="5"/>
  <c r="AH32" i="5"/>
  <c r="AI32" i="5"/>
  <c r="AJ32" i="5"/>
  <c r="AK32" i="5"/>
  <c r="AL32" i="5"/>
  <c r="AM32" i="5"/>
  <c r="AN32" i="5"/>
  <c r="AO32" i="5"/>
  <c r="AP32" i="5"/>
  <c r="AQ32" i="5"/>
  <c r="AR32" i="5"/>
  <c r="AS32" i="5"/>
  <c r="AT32" i="5"/>
  <c r="AU32" i="5"/>
  <c r="AV32" i="5"/>
  <c r="X33" i="5"/>
  <c r="Y33" i="5"/>
  <c r="Z33" i="5"/>
  <c r="AA33" i="5"/>
  <c r="AB33" i="5"/>
  <c r="AC33" i="5"/>
  <c r="AD33" i="5"/>
  <c r="AE33" i="5"/>
  <c r="AF33" i="5"/>
  <c r="AG33" i="5"/>
  <c r="AH33" i="5"/>
  <c r="AI33" i="5"/>
  <c r="AJ33" i="5"/>
  <c r="AK33" i="5"/>
  <c r="AL33" i="5"/>
  <c r="AM33" i="5"/>
  <c r="AN33" i="5"/>
  <c r="AO33" i="5"/>
  <c r="AP33" i="5"/>
  <c r="AQ33" i="5"/>
  <c r="AR33" i="5"/>
  <c r="AS33" i="5"/>
  <c r="AT33" i="5"/>
  <c r="AU33" i="5"/>
  <c r="AV33" i="5"/>
  <c r="X34" i="5"/>
  <c r="Y34" i="5"/>
  <c r="Z34" i="5"/>
  <c r="AA34" i="5"/>
  <c r="AB34" i="5"/>
  <c r="AC34" i="5"/>
  <c r="AD34" i="5"/>
  <c r="AE34" i="5"/>
  <c r="AF34" i="5"/>
  <c r="AG34" i="5"/>
  <c r="AH34" i="5"/>
  <c r="AI34" i="5"/>
  <c r="AJ34" i="5"/>
  <c r="AK34" i="5"/>
  <c r="AL34" i="5"/>
  <c r="AM34" i="5"/>
  <c r="AN34" i="5"/>
  <c r="AO34" i="5"/>
  <c r="AP34" i="5"/>
  <c r="AQ34" i="5"/>
  <c r="AR34" i="5"/>
  <c r="AS34" i="5"/>
  <c r="AT34" i="5"/>
  <c r="AU34" i="5"/>
  <c r="AV34" i="5"/>
  <c r="X36" i="5"/>
  <c r="Y36" i="5"/>
  <c r="Z36" i="5"/>
  <c r="AA36" i="5"/>
  <c r="AB36" i="5"/>
  <c r="AC36" i="5"/>
  <c r="AD36" i="5"/>
  <c r="AE36" i="5"/>
  <c r="AF36" i="5"/>
  <c r="AG36" i="5"/>
  <c r="AH36" i="5"/>
  <c r="AI36" i="5"/>
  <c r="AJ36" i="5"/>
  <c r="AK36" i="5"/>
  <c r="AL36" i="5"/>
  <c r="AM36" i="5"/>
  <c r="AN36" i="5"/>
  <c r="AO36" i="5"/>
  <c r="AP36" i="5"/>
  <c r="AQ36" i="5"/>
  <c r="AR36" i="5"/>
  <c r="AS36" i="5"/>
  <c r="AT36" i="5"/>
  <c r="AU36" i="5"/>
  <c r="AV36" i="5"/>
  <c r="X37" i="5"/>
  <c r="Y37" i="5"/>
  <c r="Z37" i="5"/>
  <c r="AA37" i="5"/>
  <c r="AB37" i="5"/>
  <c r="AC37" i="5"/>
  <c r="AD37" i="5"/>
  <c r="AE37" i="5"/>
  <c r="AF37" i="5"/>
  <c r="AG37" i="5"/>
  <c r="AH37" i="5"/>
  <c r="AI37" i="5"/>
  <c r="AJ37" i="5"/>
  <c r="AK37" i="5"/>
  <c r="AL37" i="5"/>
  <c r="AM37" i="5"/>
  <c r="AN37" i="5"/>
  <c r="AO37" i="5"/>
  <c r="AP37" i="5"/>
  <c r="AQ37" i="5"/>
  <c r="AR37" i="5"/>
  <c r="AS37" i="5"/>
  <c r="AT37" i="5"/>
  <c r="AU37" i="5"/>
  <c r="AV37" i="5"/>
  <c r="X38" i="5"/>
  <c r="Y38" i="5"/>
  <c r="Z38" i="5"/>
  <c r="AA38" i="5"/>
  <c r="AB38" i="5"/>
  <c r="AC38" i="5"/>
  <c r="AD38" i="5"/>
  <c r="AE38" i="5"/>
  <c r="AF38" i="5"/>
  <c r="AG38" i="5"/>
  <c r="AH38" i="5"/>
  <c r="AI38" i="5"/>
  <c r="AJ38" i="5"/>
  <c r="AK38" i="5"/>
  <c r="AL38" i="5"/>
  <c r="AM38" i="5"/>
  <c r="AN38" i="5"/>
  <c r="AO38" i="5"/>
  <c r="AP38" i="5"/>
  <c r="AQ38" i="5"/>
  <c r="AR38" i="5"/>
  <c r="AS38" i="5"/>
  <c r="AT38" i="5"/>
  <c r="AU38" i="5"/>
  <c r="AV38" i="5"/>
  <c r="X39" i="5"/>
  <c r="Y39" i="5"/>
  <c r="Z39" i="5"/>
  <c r="AA39" i="5"/>
  <c r="AB39" i="5"/>
  <c r="AC39" i="5"/>
  <c r="AD39" i="5"/>
  <c r="AE39" i="5"/>
  <c r="AF39" i="5"/>
  <c r="AG39" i="5"/>
  <c r="AH39" i="5"/>
  <c r="AI39" i="5"/>
  <c r="AJ39" i="5"/>
  <c r="AK39" i="5"/>
  <c r="AL39" i="5"/>
  <c r="AM39" i="5"/>
  <c r="AN39" i="5"/>
  <c r="AO39" i="5"/>
  <c r="AP39" i="5"/>
  <c r="AQ39" i="5"/>
  <c r="AR39" i="5"/>
  <c r="AS39" i="5"/>
  <c r="AT39" i="5"/>
  <c r="AU39" i="5"/>
  <c r="AV39" i="5"/>
  <c r="X40" i="5"/>
  <c r="Y40" i="5"/>
  <c r="Z40" i="5"/>
  <c r="AA40" i="5"/>
  <c r="AB40" i="5"/>
  <c r="AC40" i="5"/>
  <c r="AD40" i="5"/>
  <c r="AE40" i="5"/>
  <c r="AF40" i="5"/>
  <c r="AG40" i="5"/>
  <c r="AH40" i="5"/>
  <c r="AI40" i="5"/>
  <c r="AJ40" i="5"/>
  <c r="AK40" i="5"/>
  <c r="AL40" i="5"/>
  <c r="AM40" i="5"/>
  <c r="AN40" i="5"/>
  <c r="AO40" i="5"/>
  <c r="AP40" i="5"/>
  <c r="AQ40" i="5"/>
  <c r="AR40" i="5"/>
  <c r="AS40" i="5"/>
  <c r="AT40" i="5"/>
  <c r="AU40" i="5"/>
  <c r="AV40" i="5"/>
  <c r="X41" i="5"/>
  <c r="Y41" i="5"/>
  <c r="Z41" i="5"/>
  <c r="AA41" i="5"/>
  <c r="AB41" i="5"/>
  <c r="AC41" i="5"/>
  <c r="AD41" i="5"/>
  <c r="AE41" i="5"/>
  <c r="AF41" i="5"/>
  <c r="AG41" i="5"/>
  <c r="AH41" i="5"/>
  <c r="AI41" i="5"/>
  <c r="AJ41" i="5"/>
  <c r="AK41" i="5"/>
  <c r="AL41" i="5"/>
  <c r="AM41" i="5"/>
  <c r="AN41" i="5"/>
  <c r="AO41" i="5"/>
  <c r="AP41" i="5"/>
  <c r="AQ41" i="5"/>
  <c r="AR41" i="5"/>
  <c r="AS41" i="5"/>
  <c r="AT41" i="5"/>
  <c r="AU41" i="5"/>
  <c r="AV41" i="5"/>
  <c r="X42" i="5"/>
  <c r="Y42" i="5"/>
  <c r="Z42" i="5"/>
  <c r="AA42" i="5"/>
  <c r="AB42" i="5"/>
  <c r="AC42" i="5"/>
  <c r="AD42" i="5"/>
  <c r="AE42" i="5"/>
  <c r="AF42" i="5"/>
  <c r="AG42" i="5"/>
  <c r="AH42" i="5"/>
  <c r="AI42" i="5"/>
  <c r="AJ42" i="5"/>
  <c r="AK42" i="5"/>
  <c r="AL42" i="5"/>
  <c r="AM42" i="5"/>
  <c r="AN42" i="5"/>
  <c r="AO42" i="5"/>
  <c r="AP42" i="5"/>
  <c r="AQ42" i="5"/>
  <c r="AR42" i="5"/>
  <c r="AS42" i="5"/>
  <c r="AT42" i="5"/>
  <c r="AU42" i="5"/>
  <c r="AV42" i="5"/>
  <c r="X43" i="5"/>
  <c r="Y43" i="5"/>
  <c r="Z43" i="5"/>
  <c r="AA43" i="5"/>
  <c r="AB43" i="5"/>
  <c r="AC43" i="5"/>
  <c r="AD43" i="5"/>
  <c r="AE43" i="5"/>
  <c r="AF43" i="5"/>
  <c r="AG43" i="5"/>
  <c r="AH43" i="5"/>
  <c r="AI43" i="5"/>
  <c r="AJ43" i="5"/>
  <c r="AK43" i="5"/>
  <c r="AL43" i="5"/>
  <c r="AM43" i="5"/>
  <c r="AN43" i="5"/>
  <c r="AO43" i="5"/>
  <c r="AP43" i="5"/>
  <c r="AQ43" i="5"/>
  <c r="AR43" i="5"/>
  <c r="AS43" i="5"/>
  <c r="AT43" i="5"/>
  <c r="AU43" i="5"/>
  <c r="AV43" i="5"/>
  <c r="X44" i="5"/>
  <c r="Y44" i="5"/>
  <c r="Z44" i="5"/>
  <c r="AA44" i="5"/>
  <c r="AB44" i="5"/>
  <c r="AC44" i="5"/>
  <c r="AD44" i="5"/>
  <c r="AE44" i="5"/>
  <c r="AF44" i="5"/>
  <c r="AG44" i="5"/>
  <c r="AH44" i="5"/>
  <c r="AI44" i="5"/>
  <c r="AJ44" i="5"/>
  <c r="AK44" i="5"/>
  <c r="AL44" i="5"/>
  <c r="AM44" i="5"/>
  <c r="AN44" i="5"/>
  <c r="AO44" i="5"/>
  <c r="AP44" i="5"/>
  <c r="AQ44" i="5"/>
  <c r="AR44" i="5"/>
  <c r="AS44" i="5"/>
  <c r="AT44" i="5"/>
  <c r="AU44" i="5"/>
  <c r="AV44" i="5"/>
  <c r="X45" i="5"/>
  <c r="Y45" i="5"/>
  <c r="Z45" i="5"/>
  <c r="AA45" i="5"/>
  <c r="AB45" i="5"/>
  <c r="AC45" i="5"/>
  <c r="AD45" i="5"/>
  <c r="AE45" i="5"/>
  <c r="AF45" i="5"/>
  <c r="AG45" i="5"/>
  <c r="AH45" i="5"/>
  <c r="AI45" i="5"/>
  <c r="AJ45" i="5"/>
  <c r="AK45" i="5"/>
  <c r="AL45" i="5"/>
  <c r="AM45" i="5"/>
  <c r="AN45" i="5"/>
  <c r="AO45" i="5"/>
  <c r="AP45" i="5"/>
  <c r="AQ45" i="5"/>
  <c r="AR45" i="5"/>
  <c r="AS45" i="5"/>
  <c r="AT45" i="5"/>
  <c r="AU45" i="5"/>
  <c r="AV45" i="5"/>
  <c r="X46" i="5"/>
  <c r="Y46" i="5"/>
  <c r="Z46" i="5"/>
  <c r="AA46" i="5"/>
  <c r="AB46" i="5"/>
  <c r="AC46" i="5"/>
  <c r="AD46" i="5"/>
  <c r="AE46" i="5"/>
  <c r="AF46" i="5"/>
  <c r="AG46" i="5"/>
  <c r="AH46" i="5"/>
  <c r="AI46" i="5"/>
  <c r="AJ46" i="5"/>
  <c r="AK46" i="5"/>
  <c r="AL46" i="5"/>
  <c r="AM46" i="5"/>
  <c r="AN46" i="5"/>
  <c r="AO46" i="5"/>
  <c r="AP46" i="5"/>
  <c r="AQ46" i="5"/>
  <c r="AR46" i="5"/>
  <c r="AS46" i="5"/>
  <c r="AT46" i="5"/>
  <c r="AU46" i="5"/>
  <c r="AV46" i="5"/>
  <c r="X47" i="5"/>
  <c r="Y47" i="5"/>
  <c r="Z47" i="5"/>
  <c r="AA47" i="5"/>
  <c r="AB47" i="5"/>
  <c r="AC47" i="5"/>
  <c r="AD47" i="5"/>
  <c r="AE47" i="5"/>
  <c r="AF47" i="5"/>
  <c r="AG47" i="5"/>
  <c r="AH47" i="5"/>
  <c r="AI47" i="5"/>
  <c r="AJ47" i="5"/>
  <c r="AK47" i="5"/>
  <c r="AL47" i="5"/>
  <c r="AM47" i="5"/>
  <c r="AN47" i="5"/>
  <c r="AO47" i="5"/>
  <c r="AP47" i="5"/>
  <c r="AQ47" i="5"/>
  <c r="AR47" i="5"/>
  <c r="AS47" i="5"/>
  <c r="AT47" i="5"/>
  <c r="AU47" i="5"/>
  <c r="AV47" i="5"/>
  <c r="X48" i="5"/>
  <c r="Y48" i="5"/>
  <c r="Z48" i="5"/>
  <c r="AA48" i="5"/>
  <c r="AB48" i="5"/>
  <c r="AC48" i="5"/>
  <c r="AD48" i="5"/>
  <c r="AE48" i="5"/>
  <c r="AF48" i="5"/>
  <c r="AG48" i="5"/>
  <c r="AH48" i="5"/>
  <c r="AI48" i="5"/>
  <c r="AJ48" i="5"/>
  <c r="AK48" i="5"/>
  <c r="AL48" i="5"/>
  <c r="AM48" i="5"/>
  <c r="AN48" i="5"/>
  <c r="AO48" i="5"/>
  <c r="AP48" i="5"/>
  <c r="AQ48" i="5"/>
  <c r="AR48" i="5"/>
  <c r="AS48" i="5"/>
  <c r="AT48" i="5"/>
  <c r="AU48" i="5"/>
  <c r="AV48" i="5"/>
  <c r="X49" i="5"/>
  <c r="Y49" i="5"/>
  <c r="Z49" i="5"/>
  <c r="AA49" i="5"/>
  <c r="AB49" i="5"/>
  <c r="AC49" i="5"/>
  <c r="AD49" i="5"/>
  <c r="AE49" i="5"/>
  <c r="AF49" i="5"/>
  <c r="AG49" i="5"/>
  <c r="AH49" i="5"/>
  <c r="AI49" i="5"/>
  <c r="AJ49" i="5"/>
  <c r="AK49" i="5"/>
  <c r="AL49" i="5"/>
  <c r="AM49" i="5"/>
  <c r="AN49" i="5"/>
  <c r="AO49" i="5"/>
  <c r="AP49" i="5"/>
  <c r="AQ49" i="5"/>
  <c r="AR49" i="5"/>
  <c r="AS49" i="5"/>
  <c r="AT49" i="5"/>
  <c r="AU49" i="5"/>
  <c r="AV49" i="5"/>
  <c r="X50" i="5"/>
  <c r="Y50" i="5"/>
  <c r="Z50" i="5"/>
  <c r="AA50" i="5"/>
  <c r="AB50" i="5"/>
  <c r="AC50" i="5"/>
  <c r="AD50" i="5"/>
  <c r="AE50" i="5"/>
  <c r="AF50" i="5"/>
  <c r="AG50" i="5"/>
  <c r="AH50" i="5"/>
  <c r="AI50" i="5"/>
  <c r="AJ50" i="5"/>
  <c r="AK50" i="5"/>
  <c r="AL50" i="5"/>
  <c r="AM50" i="5"/>
  <c r="AN50" i="5"/>
  <c r="AO50" i="5"/>
  <c r="AP50" i="5"/>
  <c r="AQ50" i="5"/>
  <c r="AR50" i="5"/>
  <c r="AS50" i="5"/>
  <c r="AT50" i="5"/>
  <c r="AU50" i="5"/>
  <c r="AV50" i="5"/>
  <c r="X51" i="5"/>
  <c r="Y51" i="5"/>
  <c r="Z51" i="5"/>
  <c r="AA51" i="5"/>
  <c r="AB51" i="5"/>
  <c r="AC51" i="5"/>
  <c r="AD51" i="5"/>
  <c r="AE51" i="5"/>
  <c r="AF51" i="5"/>
  <c r="AG51" i="5"/>
  <c r="AH51" i="5"/>
  <c r="AI51" i="5"/>
  <c r="AJ51" i="5"/>
  <c r="AK51" i="5"/>
  <c r="AL51" i="5"/>
  <c r="AM51" i="5"/>
  <c r="AN51" i="5"/>
  <c r="AO51" i="5"/>
  <c r="AP51" i="5"/>
  <c r="AQ51" i="5"/>
  <c r="AR51" i="5"/>
  <c r="AS51" i="5"/>
  <c r="AT51" i="5"/>
  <c r="AU51" i="5"/>
  <c r="AV51" i="5"/>
  <c r="X52" i="5"/>
  <c r="Y52" i="5"/>
  <c r="Z52" i="5"/>
  <c r="AA52" i="5"/>
  <c r="AB52" i="5"/>
  <c r="AC52" i="5"/>
  <c r="AD52" i="5"/>
  <c r="AE52" i="5"/>
  <c r="AF52" i="5"/>
  <c r="AG52" i="5"/>
  <c r="AH52" i="5"/>
  <c r="AI52" i="5"/>
  <c r="AJ52" i="5"/>
  <c r="AK52" i="5"/>
  <c r="AL52" i="5"/>
  <c r="AM52" i="5"/>
  <c r="AN52" i="5"/>
  <c r="AO52" i="5"/>
  <c r="AP52" i="5"/>
  <c r="AQ52" i="5"/>
  <c r="AR52" i="5"/>
  <c r="AS52" i="5"/>
  <c r="AT52" i="5"/>
  <c r="AU52" i="5"/>
  <c r="AV52" i="5"/>
  <c r="X53" i="5"/>
  <c r="Y53" i="5"/>
  <c r="Z53" i="5"/>
  <c r="AA53" i="5"/>
  <c r="AB53" i="5"/>
  <c r="AC53" i="5"/>
  <c r="AD53" i="5"/>
  <c r="AE53" i="5"/>
  <c r="AF53" i="5"/>
  <c r="AG53" i="5"/>
  <c r="AH53" i="5"/>
  <c r="AI53" i="5"/>
  <c r="AJ53" i="5"/>
  <c r="AK53" i="5"/>
  <c r="AL53" i="5"/>
  <c r="AM53" i="5"/>
  <c r="AN53" i="5"/>
  <c r="AO53" i="5"/>
  <c r="AP53" i="5"/>
  <c r="AQ53" i="5"/>
  <c r="AR53" i="5"/>
  <c r="AS53" i="5"/>
  <c r="AT53" i="5"/>
  <c r="AU53" i="5"/>
  <c r="AV53" i="5"/>
  <c r="X54" i="5"/>
  <c r="Y54" i="5"/>
  <c r="Z54" i="5"/>
  <c r="AA54" i="5"/>
  <c r="AB54" i="5"/>
  <c r="AC54" i="5"/>
  <c r="AD54" i="5"/>
  <c r="AE54" i="5"/>
  <c r="AF54" i="5"/>
  <c r="AG54" i="5"/>
  <c r="AH54" i="5"/>
  <c r="AI54" i="5"/>
  <c r="AJ54" i="5"/>
  <c r="AK54" i="5"/>
  <c r="AL54" i="5"/>
  <c r="AM54" i="5"/>
  <c r="AN54" i="5"/>
  <c r="AO54" i="5"/>
  <c r="AP54" i="5"/>
  <c r="AQ54" i="5"/>
  <c r="AR54" i="5"/>
  <c r="AS54" i="5"/>
  <c r="AT54" i="5"/>
  <c r="AU54" i="5"/>
  <c r="AV54" i="5"/>
  <c r="X55" i="5"/>
  <c r="Y55" i="5"/>
  <c r="Z55" i="5"/>
  <c r="AA55" i="5"/>
  <c r="AB55" i="5"/>
  <c r="AC55" i="5"/>
  <c r="AD55" i="5"/>
  <c r="AE55" i="5"/>
  <c r="AF55" i="5"/>
  <c r="AG55" i="5"/>
  <c r="AH55" i="5"/>
  <c r="AI55" i="5"/>
  <c r="AJ55" i="5"/>
  <c r="AK55" i="5"/>
  <c r="AL55" i="5"/>
  <c r="AM55" i="5"/>
  <c r="AN55" i="5"/>
  <c r="AO55" i="5"/>
  <c r="AP55" i="5"/>
  <c r="AQ55" i="5"/>
  <c r="AR55" i="5"/>
  <c r="AS55" i="5"/>
  <c r="AT55" i="5"/>
  <c r="AU55" i="5"/>
  <c r="AV55" i="5"/>
  <c r="X56" i="5"/>
  <c r="Y56" i="5"/>
  <c r="Z56" i="5"/>
  <c r="AA56" i="5"/>
  <c r="AB56" i="5"/>
  <c r="AC56" i="5"/>
  <c r="AD56" i="5"/>
  <c r="AE56" i="5"/>
  <c r="AF56" i="5"/>
  <c r="AG56" i="5"/>
  <c r="AH56" i="5"/>
  <c r="AI56" i="5"/>
  <c r="AJ56" i="5"/>
  <c r="AK56" i="5"/>
  <c r="AL56" i="5"/>
  <c r="AM56" i="5"/>
  <c r="AN56" i="5"/>
  <c r="AO56" i="5"/>
  <c r="AP56" i="5"/>
  <c r="AQ56" i="5"/>
  <c r="AR56" i="5"/>
  <c r="AS56" i="5"/>
  <c r="AT56" i="5"/>
  <c r="AU56" i="5"/>
  <c r="AV56" i="5"/>
  <c r="W3" i="5"/>
  <c r="W5" i="5"/>
  <c r="W7" i="5"/>
  <c r="W8" i="5"/>
  <c r="W9" i="5"/>
  <c r="W10" i="5"/>
  <c r="W11" i="5"/>
  <c r="W12" i="5"/>
  <c r="W13" i="5"/>
  <c r="W14" i="5"/>
  <c r="W16" i="5"/>
  <c r="W17" i="5"/>
  <c r="W18" i="5"/>
  <c r="W19" i="5"/>
  <c r="W20" i="5"/>
  <c r="W21" i="5"/>
  <c r="W22" i="5"/>
  <c r="W23" i="5"/>
  <c r="W24" i="5"/>
  <c r="W25" i="5"/>
  <c r="W27" i="5"/>
  <c r="W28" i="5"/>
  <c r="W29" i="5"/>
  <c r="W30" i="5"/>
  <c r="W31" i="5"/>
  <c r="W32" i="5"/>
  <c r="W33" i="5"/>
  <c r="W34" i="5"/>
  <c r="W36" i="5"/>
  <c r="W37" i="5"/>
  <c r="W38" i="5"/>
  <c r="W39" i="5"/>
  <c r="W40" i="5"/>
  <c r="W41" i="5"/>
  <c r="W42" i="5"/>
  <c r="W43" i="5"/>
  <c r="W44" i="5"/>
  <c r="W45" i="5"/>
  <c r="W46" i="5"/>
  <c r="W47" i="5"/>
  <c r="W48" i="5"/>
  <c r="W49" i="5"/>
  <c r="W50" i="5"/>
  <c r="W51" i="5"/>
  <c r="W52" i="5"/>
  <c r="W53" i="5"/>
  <c r="W54" i="5"/>
  <c r="W55" i="5"/>
  <c r="W56" i="5"/>
  <c r="W2" i="5"/>
  <c r="V3" i="5"/>
  <c r="V5" i="5"/>
  <c r="V7" i="5"/>
  <c r="V8" i="5"/>
  <c r="V9" i="5"/>
  <c r="V10" i="5"/>
  <c r="V11" i="5"/>
  <c r="V12" i="5"/>
  <c r="V13" i="5"/>
  <c r="V14" i="5"/>
  <c r="V16" i="5"/>
  <c r="V17" i="5"/>
  <c r="V18" i="5"/>
  <c r="V19" i="5"/>
  <c r="V20" i="5"/>
  <c r="V21" i="5"/>
  <c r="V22" i="5"/>
  <c r="V23" i="5"/>
  <c r="V24" i="5"/>
  <c r="V25" i="5"/>
  <c r="V27" i="5"/>
  <c r="V28" i="5"/>
  <c r="V29" i="5"/>
  <c r="V30" i="5"/>
  <c r="V31" i="5"/>
  <c r="V32" i="5"/>
  <c r="V33" i="5"/>
  <c r="V34" i="5"/>
  <c r="V36" i="5"/>
  <c r="V37" i="5"/>
  <c r="V38" i="5"/>
  <c r="V39" i="5"/>
  <c r="V40" i="5"/>
  <c r="V41" i="5"/>
  <c r="V42" i="5"/>
  <c r="V43" i="5"/>
  <c r="V44" i="5"/>
  <c r="V45" i="5"/>
  <c r="V46" i="5"/>
  <c r="V47" i="5"/>
  <c r="V48" i="5"/>
  <c r="V49" i="5"/>
  <c r="V50" i="5"/>
  <c r="V51" i="5"/>
  <c r="V52" i="5"/>
  <c r="V53" i="5"/>
  <c r="V54" i="5"/>
  <c r="V55" i="5"/>
  <c r="V56" i="5"/>
  <c r="V2" i="5"/>
  <c r="J4" i="5"/>
  <c r="N7" i="5"/>
  <c r="I5" i="5"/>
  <c r="N5" i="5"/>
  <c r="I4" i="5"/>
  <c r="O4" i="5"/>
  <c r="N4" i="5"/>
  <c r="M7" i="5"/>
  <c r="O3" i="5"/>
  <c r="M8" i="5"/>
  <c r="O7" i="5"/>
  <c r="N3" i="5"/>
  <c r="G15" i="1"/>
  <c r="C13" i="5"/>
  <c r="AK5" i="5"/>
  <c r="C11" i="5"/>
  <c r="G14" i="1"/>
  <c r="G18" i="1"/>
  <c r="G25" i="1"/>
  <c r="M5" i="5"/>
  <c r="O5" i="5"/>
  <c r="AT5" i="5"/>
  <c r="W4" i="5"/>
  <c r="AT4" i="5"/>
  <c r="AL4" i="5"/>
  <c r="AD4" i="5"/>
  <c r="Z4" i="5"/>
  <c r="AP4" i="5"/>
  <c r="AH4" i="5"/>
  <c r="AS4" i="5"/>
  <c r="AO4" i="5"/>
  <c r="AK4" i="5"/>
  <c r="AG4" i="5"/>
  <c r="AC4" i="5"/>
  <c r="Y4" i="5"/>
  <c r="V4" i="5"/>
  <c r="AU4" i="5"/>
  <c r="AQ4" i="5"/>
  <c r="AM4" i="5"/>
  <c r="AI4" i="5"/>
  <c r="AE4" i="5"/>
  <c r="AA4" i="5"/>
  <c r="AV4" i="5"/>
  <c r="AR4" i="5"/>
  <c r="AN4" i="5"/>
  <c r="AJ4" i="5"/>
  <c r="AF4" i="5"/>
  <c r="AB4" i="5"/>
  <c r="X4" i="5"/>
  <c r="P5" i="5"/>
  <c r="D2" i="5"/>
  <c r="P7" i="5"/>
  <c r="E2" i="5"/>
  <c r="D300" i="5"/>
  <c r="E300" i="5"/>
  <c r="D343" i="5"/>
  <c r="E343" i="5"/>
  <c r="D115" i="5"/>
  <c r="E115" i="5"/>
  <c r="D316" i="5"/>
  <c r="E316" i="5"/>
  <c r="D213" i="5"/>
  <c r="E213" i="5"/>
  <c r="D40" i="5"/>
  <c r="E40" i="5"/>
  <c r="D293" i="5"/>
  <c r="E293" i="5"/>
  <c r="D212" i="5"/>
  <c r="E212" i="5"/>
  <c r="D174" i="5"/>
  <c r="E174" i="5"/>
  <c r="D94" i="5"/>
  <c r="E94" i="5"/>
  <c r="D259" i="5"/>
  <c r="E259" i="5"/>
  <c r="D384" i="5"/>
  <c r="E384" i="5"/>
  <c r="D150" i="5"/>
  <c r="E150" i="5"/>
  <c r="D19" i="5"/>
  <c r="E19" i="5"/>
  <c r="D105" i="5"/>
  <c r="E105" i="5"/>
  <c r="D125" i="5"/>
  <c r="E125" i="5"/>
  <c r="D235" i="5"/>
  <c r="E235" i="5"/>
  <c r="D375" i="5"/>
  <c r="E375" i="5"/>
  <c r="D117" i="5"/>
  <c r="E117" i="5"/>
  <c r="D334" i="5"/>
  <c r="E334" i="5"/>
  <c r="D348" i="5"/>
  <c r="E348" i="5"/>
  <c r="D196" i="5"/>
  <c r="E196" i="5"/>
  <c r="D41" i="5"/>
  <c r="E41" i="5"/>
  <c r="D57" i="5"/>
  <c r="E57" i="5"/>
  <c r="D380" i="5"/>
  <c r="E380" i="5"/>
  <c r="D131" i="5"/>
  <c r="E131" i="5"/>
  <c r="D22" i="5"/>
  <c r="E22" i="5"/>
  <c r="D289" i="5"/>
  <c r="E289" i="5"/>
  <c r="D398" i="5"/>
  <c r="E398" i="5"/>
  <c r="D155" i="5"/>
  <c r="E155" i="5"/>
  <c r="D112" i="5"/>
  <c r="E112" i="5"/>
  <c r="D62" i="5"/>
  <c r="E62" i="5"/>
  <c r="D282" i="5"/>
  <c r="E282" i="5"/>
  <c r="D76" i="5"/>
  <c r="E76" i="5"/>
  <c r="D295" i="5"/>
  <c r="E295" i="5"/>
  <c r="D393" i="5"/>
  <c r="E393" i="5"/>
  <c r="D168" i="5"/>
  <c r="E168" i="5"/>
  <c r="D336" i="5"/>
  <c r="E336" i="5"/>
  <c r="D182" i="5"/>
  <c r="E182" i="5"/>
  <c r="D38" i="5"/>
  <c r="E38" i="5"/>
  <c r="D195" i="5"/>
  <c r="E195" i="5"/>
  <c r="D313" i="5"/>
  <c r="E313" i="5"/>
  <c r="D251" i="5"/>
  <c r="E251" i="5"/>
  <c r="D73" i="5"/>
  <c r="E73" i="5"/>
  <c r="D357" i="5"/>
  <c r="E357" i="5"/>
  <c r="D12" i="5"/>
  <c r="E12" i="5"/>
  <c r="D311" i="5"/>
  <c r="E311" i="5"/>
  <c r="D183" i="5"/>
  <c r="E183" i="5"/>
  <c r="D122" i="5"/>
  <c r="E122" i="5"/>
  <c r="D130" i="5"/>
  <c r="E130" i="5"/>
  <c r="D65" i="5"/>
  <c r="E65" i="5"/>
  <c r="D50" i="5"/>
  <c r="E50" i="5"/>
  <c r="D123" i="5"/>
  <c r="E123" i="5"/>
  <c r="D389" i="5"/>
  <c r="E389" i="5"/>
  <c r="D272" i="5"/>
  <c r="E272" i="5"/>
  <c r="D236" i="5"/>
  <c r="E236" i="5"/>
  <c r="D74" i="5"/>
  <c r="E74" i="5"/>
  <c r="D283" i="5"/>
  <c r="E283" i="5"/>
  <c r="D159" i="5"/>
  <c r="E159" i="5"/>
  <c r="D347" i="5"/>
  <c r="E347" i="5"/>
  <c r="D243" i="5"/>
  <c r="E243" i="5"/>
  <c r="D192" i="5"/>
  <c r="E192" i="5"/>
  <c r="D66" i="5"/>
  <c r="E66" i="5"/>
  <c r="D390" i="5"/>
  <c r="E390" i="5"/>
  <c r="D231" i="5"/>
  <c r="E231" i="5"/>
  <c r="D338" i="5"/>
  <c r="E338" i="5"/>
  <c r="D108" i="5"/>
  <c r="E108" i="5"/>
  <c r="D368" i="5"/>
  <c r="E368" i="5"/>
  <c r="D160" i="5"/>
  <c r="E160" i="5"/>
  <c r="D166" i="5"/>
  <c r="E166" i="5"/>
  <c r="D48" i="5"/>
  <c r="E48" i="5"/>
  <c r="D290" i="5"/>
  <c r="E290" i="5"/>
  <c r="D95" i="5"/>
  <c r="E95" i="5"/>
  <c r="D262" i="5"/>
  <c r="E262" i="5"/>
  <c r="D151" i="5"/>
  <c r="E151" i="5"/>
  <c r="D171" i="5"/>
  <c r="E171" i="5"/>
  <c r="D78" i="5"/>
  <c r="E78" i="5"/>
  <c r="D247" i="5"/>
  <c r="E247" i="5"/>
  <c r="D360" i="5"/>
  <c r="E360" i="5"/>
  <c r="D111" i="5"/>
  <c r="E111" i="5"/>
  <c r="D344" i="5"/>
  <c r="E344" i="5"/>
  <c r="D228" i="5"/>
  <c r="E228" i="5"/>
  <c r="D214" i="5"/>
  <c r="E214" i="5"/>
  <c r="D107" i="5"/>
  <c r="E107" i="5"/>
  <c r="D68" i="5"/>
  <c r="E68" i="5"/>
  <c r="D207" i="5"/>
  <c r="E207" i="5"/>
  <c r="D246" i="5"/>
  <c r="E246" i="5"/>
  <c r="D58" i="5"/>
  <c r="E58" i="5"/>
  <c r="D372" i="5"/>
  <c r="E372" i="5"/>
  <c r="D274" i="5"/>
  <c r="E274" i="5"/>
  <c r="D394" i="5"/>
  <c r="E394" i="5"/>
  <c r="D249" i="5"/>
  <c r="E249" i="5"/>
  <c r="D156" i="5"/>
  <c r="E156" i="5"/>
  <c r="D312" i="5"/>
  <c r="E312" i="5"/>
  <c r="D145" i="5"/>
  <c r="E145" i="5"/>
  <c r="D269" i="5"/>
  <c r="E269" i="5"/>
  <c r="D100" i="5"/>
  <c r="E100" i="5"/>
  <c r="D9" i="5"/>
  <c r="E9" i="5"/>
  <c r="D244" i="5"/>
  <c r="E244" i="5"/>
  <c r="D288" i="5"/>
  <c r="E288" i="5"/>
  <c r="D106" i="5"/>
  <c r="E106" i="5"/>
  <c r="D222" i="5"/>
  <c r="E222" i="5"/>
  <c r="D363" i="5"/>
  <c r="E363" i="5"/>
  <c r="D91" i="5"/>
  <c r="E91" i="5"/>
  <c r="D281" i="5"/>
  <c r="E281" i="5"/>
  <c r="D43" i="5"/>
  <c r="E43" i="5"/>
  <c r="D317" i="5"/>
  <c r="E317" i="5"/>
  <c r="D116" i="5"/>
  <c r="E116" i="5"/>
  <c r="D226" i="5"/>
  <c r="E226" i="5"/>
  <c r="D167" i="5"/>
  <c r="E167" i="5"/>
  <c r="D256" i="5"/>
  <c r="E256" i="5"/>
  <c r="D129" i="5"/>
  <c r="E129" i="5"/>
  <c r="D327" i="5"/>
  <c r="E327" i="5"/>
  <c r="D173" i="5"/>
  <c r="E173" i="5"/>
  <c r="D20" i="5"/>
  <c r="E20" i="5"/>
  <c r="D361" i="5"/>
  <c r="E361" i="5"/>
  <c r="D286" i="5"/>
  <c r="E286" i="5"/>
  <c r="D165" i="5"/>
  <c r="E165" i="5"/>
  <c r="D210" i="5"/>
  <c r="E210" i="5"/>
  <c r="D92" i="5"/>
  <c r="E92" i="5"/>
  <c r="D54" i="5"/>
  <c r="E54" i="5"/>
  <c r="D175" i="5"/>
  <c r="E175" i="5"/>
  <c r="D299" i="5"/>
  <c r="E299" i="5"/>
  <c r="D211" i="5"/>
  <c r="E211" i="5"/>
  <c r="D31" i="5"/>
  <c r="E31" i="5"/>
  <c r="D292" i="5"/>
  <c r="E292" i="5"/>
  <c r="D52" i="5"/>
  <c r="E52" i="5"/>
  <c r="D342" i="5"/>
  <c r="E342" i="5"/>
  <c r="D340" i="5"/>
  <c r="E340" i="5"/>
  <c r="D331" i="5"/>
  <c r="E331" i="5"/>
  <c r="D89" i="5"/>
  <c r="E89" i="5"/>
  <c r="D187" i="5"/>
  <c r="E187" i="5"/>
  <c r="D134" i="5"/>
  <c r="E134" i="5"/>
  <c r="D152" i="5"/>
  <c r="E152" i="5"/>
  <c r="D225" i="5"/>
  <c r="E225" i="5"/>
  <c r="D142" i="5"/>
  <c r="E142" i="5"/>
  <c r="D325" i="5"/>
  <c r="E325" i="5"/>
  <c r="D127" i="5"/>
  <c r="E127" i="5"/>
  <c r="D358" i="5"/>
  <c r="E358" i="5"/>
  <c r="D180" i="5"/>
  <c r="E180" i="5"/>
  <c r="D385" i="5"/>
  <c r="E385" i="5"/>
  <c r="D307" i="5"/>
  <c r="E307" i="5"/>
  <c r="D119" i="5"/>
  <c r="E119" i="5"/>
  <c r="D397" i="5"/>
  <c r="E397" i="5"/>
  <c r="D302" i="5"/>
  <c r="E302" i="5"/>
  <c r="D291" i="5"/>
  <c r="E291" i="5"/>
  <c r="D126" i="5"/>
  <c r="E126" i="5"/>
  <c r="D254" i="5"/>
  <c r="E254" i="5"/>
  <c r="D261" i="5"/>
  <c r="E261" i="5"/>
  <c r="D109" i="5"/>
  <c r="E109" i="5"/>
  <c r="D75" i="5"/>
  <c r="E75" i="5"/>
  <c r="D60" i="5"/>
  <c r="E60" i="5"/>
  <c r="D206" i="5"/>
  <c r="E206" i="5"/>
  <c r="D77" i="5"/>
  <c r="E77" i="5"/>
  <c r="D305" i="5"/>
  <c r="E305" i="5"/>
  <c r="D354" i="5"/>
  <c r="E354" i="5"/>
  <c r="D238" i="5"/>
  <c r="E238" i="5"/>
  <c r="D190" i="5"/>
  <c r="E190" i="5"/>
  <c r="D396" i="5"/>
  <c r="E396" i="5"/>
  <c r="D270" i="5"/>
  <c r="E270" i="5"/>
  <c r="D29" i="5"/>
  <c r="E29" i="5"/>
  <c r="D32" i="5"/>
  <c r="E32" i="5"/>
  <c r="D34" i="5"/>
  <c r="E34" i="5"/>
  <c r="D301" i="5"/>
  <c r="E301" i="5"/>
  <c r="D25" i="5"/>
  <c r="E25" i="5"/>
  <c r="D239" i="5"/>
  <c r="E239" i="5"/>
  <c r="D392" i="5"/>
  <c r="E392" i="5"/>
  <c r="D56" i="5"/>
  <c r="E56" i="5"/>
  <c r="D177" i="5"/>
  <c r="E177" i="5"/>
  <c r="D268" i="5"/>
  <c r="E268" i="5"/>
  <c r="D350" i="5"/>
  <c r="E350" i="5"/>
  <c r="D383" i="5"/>
  <c r="E383" i="5"/>
  <c r="D229" i="5"/>
  <c r="E229" i="5"/>
  <c r="D335" i="5"/>
  <c r="E335" i="5"/>
  <c r="D143" i="5"/>
  <c r="E143" i="5"/>
  <c r="D260" i="5"/>
  <c r="E260" i="5"/>
  <c r="E6" i="5"/>
  <c r="D124" i="5"/>
  <c r="E124" i="5"/>
  <c r="D242" i="5"/>
  <c r="E242" i="5"/>
  <c r="D318" i="5"/>
  <c r="E318" i="5"/>
  <c r="D379" i="5"/>
  <c r="E379" i="5"/>
  <c r="D367" i="5"/>
  <c r="E367" i="5"/>
  <c r="D146" i="5"/>
  <c r="E146" i="5"/>
  <c r="D114" i="5"/>
  <c r="E114" i="5"/>
  <c r="D400" i="5"/>
  <c r="E400" i="5"/>
  <c r="D84" i="5"/>
  <c r="E84" i="5"/>
  <c r="D277" i="5"/>
  <c r="E277" i="5"/>
  <c r="D314" i="5"/>
  <c r="E314" i="5"/>
  <c r="D230" i="5"/>
  <c r="E230" i="5"/>
  <c r="D233" i="5"/>
  <c r="E233" i="5"/>
  <c r="D101" i="5"/>
  <c r="E101" i="5"/>
  <c r="D85" i="5"/>
  <c r="E85" i="5"/>
  <c r="D405" i="5"/>
  <c r="E405" i="5"/>
  <c r="D352" i="5"/>
  <c r="E352" i="5"/>
  <c r="D298" i="5"/>
  <c r="E298" i="5"/>
  <c r="D16" i="5"/>
  <c r="E16" i="5"/>
  <c r="D82" i="5"/>
  <c r="E82" i="5"/>
  <c r="D179" i="5"/>
  <c r="E179" i="5"/>
  <c r="D217" i="5"/>
  <c r="E217" i="5"/>
  <c r="D319" i="5"/>
  <c r="E319" i="5"/>
  <c r="D169" i="5"/>
  <c r="E169" i="5"/>
  <c r="D161" i="5"/>
  <c r="E161" i="5"/>
  <c r="D21" i="5"/>
  <c r="E21" i="5"/>
  <c r="D88" i="5"/>
  <c r="E88" i="5"/>
  <c r="D362" i="5"/>
  <c r="E362" i="5"/>
  <c r="D10" i="5"/>
  <c r="E10" i="5"/>
  <c r="D67" i="5"/>
  <c r="E67" i="5"/>
  <c r="D276" i="5"/>
  <c r="E276" i="5"/>
  <c r="D170" i="5"/>
  <c r="E170" i="5"/>
  <c r="D154" i="5"/>
  <c r="E154" i="5"/>
  <c r="D72" i="5"/>
  <c r="E72" i="5"/>
  <c r="D199" i="5"/>
  <c r="E199" i="5"/>
  <c r="D333" i="5"/>
  <c r="E333" i="5"/>
  <c r="D26" i="5"/>
  <c r="E26" i="5"/>
  <c r="D237" i="5"/>
  <c r="E237" i="5"/>
  <c r="D14" i="5"/>
  <c r="E14" i="5"/>
  <c r="D163" i="5"/>
  <c r="E163" i="5"/>
  <c r="D365" i="5"/>
  <c r="E365" i="5"/>
  <c r="D227" i="5"/>
  <c r="E227" i="5"/>
  <c r="D308" i="5"/>
  <c r="E308" i="5"/>
  <c r="D118" i="5"/>
  <c r="E118" i="5"/>
  <c r="D240" i="5"/>
  <c r="E240" i="5"/>
  <c r="D366" i="5"/>
  <c r="E366" i="5"/>
  <c r="D346" i="5"/>
  <c r="E346" i="5"/>
  <c r="D138" i="5"/>
  <c r="E138" i="5"/>
  <c r="D330" i="5"/>
  <c r="E330" i="5"/>
  <c r="D381" i="5"/>
  <c r="E381" i="5"/>
  <c r="D388" i="5"/>
  <c r="E388" i="5"/>
  <c r="D391" i="5"/>
  <c r="E391" i="5"/>
  <c r="D321" i="5"/>
  <c r="E321" i="5"/>
  <c r="D194" i="5"/>
  <c r="E194" i="5"/>
  <c r="D103" i="5"/>
  <c r="E103" i="5"/>
  <c r="D136" i="5"/>
  <c r="E136" i="5"/>
  <c r="D265" i="5"/>
  <c r="E265" i="5"/>
  <c r="D178" i="5"/>
  <c r="E178" i="5"/>
  <c r="D23" i="5"/>
  <c r="E23" i="5"/>
  <c r="D42" i="5"/>
  <c r="E42" i="5"/>
  <c r="D232" i="5"/>
  <c r="E232" i="5"/>
  <c r="D158" i="5"/>
  <c r="E158" i="5"/>
  <c r="D349" i="5"/>
  <c r="E349" i="5"/>
  <c r="D386" i="5"/>
  <c r="E386" i="5"/>
  <c r="D137" i="5"/>
  <c r="E137" i="5"/>
  <c r="D241" i="5"/>
  <c r="E241" i="5"/>
  <c r="D395" i="5"/>
  <c r="E395" i="5"/>
  <c r="D215" i="5"/>
  <c r="E215" i="5"/>
  <c r="D401" i="5"/>
  <c r="E401" i="5"/>
  <c r="D71" i="5"/>
  <c r="E71" i="5"/>
  <c r="D369" i="5"/>
  <c r="E369" i="5"/>
  <c r="D264" i="5"/>
  <c r="E264" i="5"/>
  <c r="D266" i="5"/>
  <c r="E266" i="5"/>
  <c r="D376" i="5"/>
  <c r="E376" i="5"/>
  <c r="D315" i="5"/>
  <c r="E315" i="5"/>
  <c r="D28" i="5"/>
  <c r="E28" i="5"/>
  <c r="D83" i="5"/>
  <c r="E83" i="5"/>
  <c r="D209" i="5"/>
  <c r="E209" i="5"/>
  <c r="D144" i="5"/>
  <c r="E144" i="5"/>
  <c r="D172" i="5"/>
  <c r="E172" i="5"/>
  <c r="D93" i="5"/>
  <c r="E93" i="5"/>
  <c r="D248" i="5"/>
  <c r="E248" i="5"/>
  <c r="D33" i="5"/>
  <c r="E33" i="5"/>
  <c r="D304" i="5"/>
  <c r="E304" i="5"/>
  <c r="D370" i="5"/>
  <c r="E370" i="5"/>
  <c r="D64" i="5"/>
  <c r="E64" i="5"/>
  <c r="D87" i="5"/>
  <c r="E87" i="5"/>
  <c r="D188" i="5"/>
  <c r="E188" i="5"/>
  <c r="D404" i="5"/>
  <c r="E404" i="5"/>
  <c r="D200" i="5"/>
  <c r="E200" i="5"/>
  <c r="D153" i="5"/>
  <c r="E153" i="5"/>
  <c r="D267" i="5"/>
  <c r="E267" i="5"/>
  <c r="D164" i="5"/>
  <c r="E164" i="5"/>
  <c r="D148" i="5"/>
  <c r="E148" i="5"/>
  <c r="D55" i="5"/>
  <c r="E55" i="5"/>
  <c r="D110" i="5"/>
  <c r="E110" i="5"/>
  <c r="D176" i="5"/>
  <c r="E176" i="5"/>
  <c r="D250" i="5"/>
  <c r="E250" i="5"/>
  <c r="D96" i="5"/>
  <c r="E96" i="5"/>
  <c r="D139" i="5"/>
  <c r="E139" i="5"/>
  <c r="D341" i="5"/>
  <c r="E341" i="5"/>
  <c r="D185" i="5"/>
  <c r="E185" i="5"/>
  <c r="D258" i="5"/>
  <c r="E258" i="5"/>
  <c r="D61" i="5"/>
  <c r="E61" i="5"/>
  <c r="D297" i="5"/>
  <c r="E297" i="5"/>
  <c r="D387" i="5"/>
  <c r="E387" i="5"/>
  <c r="D181" i="5"/>
  <c r="E181" i="5"/>
  <c r="D257" i="5"/>
  <c r="E257" i="5"/>
  <c r="D197" i="5"/>
  <c r="E197" i="5"/>
  <c r="D102" i="5"/>
  <c r="E102" i="5"/>
  <c r="D279" i="5"/>
  <c r="E279" i="5"/>
  <c r="D351" i="5"/>
  <c r="E351" i="5"/>
  <c r="D203" i="5"/>
  <c r="E203" i="5"/>
  <c r="D51" i="5"/>
  <c r="E51" i="5"/>
  <c r="D113" i="5"/>
  <c r="E113" i="5"/>
  <c r="D294" i="5"/>
  <c r="E294" i="5"/>
  <c r="D201" i="5"/>
  <c r="E201" i="5"/>
  <c r="D218" i="5"/>
  <c r="E218" i="5"/>
  <c r="D90" i="5"/>
  <c r="E90" i="5"/>
  <c r="D255" i="5"/>
  <c r="E255" i="5"/>
  <c r="D364" i="5"/>
  <c r="E364" i="5"/>
  <c r="D44" i="5"/>
  <c r="E44" i="5"/>
  <c r="D278" i="5"/>
  <c r="E278" i="5"/>
  <c r="D45" i="5"/>
  <c r="E45" i="5"/>
  <c r="D328" i="5"/>
  <c r="E328" i="5"/>
  <c r="D271" i="5"/>
  <c r="E271" i="5"/>
  <c r="D141" i="5"/>
  <c r="E141" i="5"/>
  <c r="D98" i="5"/>
  <c r="E98" i="5"/>
  <c r="D149" i="5"/>
  <c r="E149" i="5"/>
  <c r="D280" i="5"/>
  <c r="E280" i="5"/>
  <c r="D371" i="5"/>
  <c r="E371" i="5"/>
  <c r="D97" i="5"/>
  <c r="E97" i="5"/>
  <c r="D99" i="5"/>
  <c r="E99" i="5"/>
  <c r="D132" i="5"/>
  <c r="E132" i="5"/>
  <c r="D356" i="5"/>
  <c r="E356" i="5"/>
  <c r="D306" i="5"/>
  <c r="E306" i="5"/>
  <c r="D234" i="5"/>
  <c r="E234" i="5"/>
  <c r="D326" i="5"/>
  <c r="E326" i="5"/>
  <c r="D162" i="5"/>
  <c r="E162" i="5"/>
  <c r="D353" i="5"/>
  <c r="E353" i="5"/>
  <c r="D208" i="5"/>
  <c r="E208" i="5"/>
  <c r="D403" i="5"/>
  <c r="E403" i="5"/>
  <c r="D24" i="5"/>
  <c r="E24" i="5"/>
  <c r="D220" i="5"/>
  <c r="E220" i="5"/>
  <c r="D8" i="5"/>
  <c r="E8" i="5"/>
  <c r="D345" i="5"/>
  <c r="E345" i="5"/>
  <c r="D355" i="5"/>
  <c r="E355" i="5"/>
  <c r="D310" i="5"/>
  <c r="E310" i="5"/>
  <c r="D284" i="5"/>
  <c r="E284" i="5"/>
  <c r="D245" i="5"/>
  <c r="E245" i="5"/>
  <c r="D184" i="5"/>
  <c r="E184" i="5"/>
  <c r="D216" i="5"/>
  <c r="E216" i="5"/>
  <c r="D135" i="5"/>
  <c r="E135" i="5"/>
  <c r="D11" i="5"/>
  <c r="E11" i="5"/>
  <c r="D133" i="5"/>
  <c r="E133" i="5"/>
  <c r="D53" i="5"/>
  <c r="E53" i="5"/>
  <c r="D303" i="5"/>
  <c r="E303" i="5"/>
  <c r="D275" i="5"/>
  <c r="E275" i="5"/>
  <c r="D27" i="5"/>
  <c r="E27" i="5"/>
  <c r="D320" i="5"/>
  <c r="E320" i="5"/>
  <c r="D80" i="5"/>
  <c r="E80" i="5"/>
  <c r="D191" i="5"/>
  <c r="E191" i="5"/>
  <c r="D13" i="5"/>
  <c r="E13" i="5"/>
  <c r="D7" i="5"/>
  <c r="E7" i="5"/>
  <c r="D128" i="5"/>
  <c r="E128" i="5"/>
  <c r="D382" i="5"/>
  <c r="E382" i="5"/>
  <c r="D120" i="5"/>
  <c r="E120" i="5"/>
  <c r="D86" i="5"/>
  <c r="E86" i="5"/>
  <c r="D46" i="5"/>
  <c r="E46" i="5"/>
  <c r="D140" i="5"/>
  <c r="E140" i="5"/>
  <c r="D17" i="5"/>
  <c r="E17" i="5"/>
  <c r="D49" i="5"/>
  <c r="E49" i="5"/>
  <c r="D121" i="5"/>
  <c r="E121" i="5"/>
  <c r="D263" i="5"/>
  <c r="E263" i="5"/>
  <c r="D323" i="5"/>
  <c r="E323" i="5"/>
  <c r="D377" i="5"/>
  <c r="E377" i="5"/>
  <c r="D189" i="5"/>
  <c r="E189" i="5"/>
  <c r="D69" i="5"/>
  <c r="E69" i="5"/>
  <c r="D224" i="5"/>
  <c r="E224" i="5"/>
  <c r="D285" i="5"/>
  <c r="E285" i="5"/>
  <c r="D186" i="5"/>
  <c r="E186" i="5"/>
  <c r="D402" i="5"/>
  <c r="E402" i="5"/>
  <c r="D104" i="5"/>
  <c r="E104" i="5"/>
  <c r="D329" i="5"/>
  <c r="E329" i="5"/>
  <c r="D337" i="5"/>
  <c r="E337" i="5"/>
  <c r="D223" i="5"/>
  <c r="E223" i="5"/>
  <c r="D37" i="5"/>
  <c r="E37" i="5"/>
  <c r="D219" i="5"/>
  <c r="E219" i="5"/>
  <c r="D296" i="5"/>
  <c r="E296" i="5"/>
  <c r="D339" i="5"/>
  <c r="E339" i="5"/>
  <c r="D18" i="5"/>
  <c r="E18" i="5"/>
  <c r="D221" i="5"/>
  <c r="E221" i="5"/>
  <c r="D47" i="5"/>
  <c r="E47" i="5"/>
  <c r="D157" i="5"/>
  <c r="E157" i="5"/>
  <c r="D287" i="5"/>
  <c r="E287" i="5"/>
  <c r="D204" i="5"/>
  <c r="E204" i="5"/>
  <c r="D324" i="5"/>
  <c r="E324" i="5"/>
  <c r="D373" i="5"/>
  <c r="E373" i="5"/>
  <c r="D59" i="5"/>
  <c r="E59" i="5"/>
  <c r="D36" i="5"/>
  <c r="E36" i="5"/>
  <c r="D374" i="5"/>
  <c r="E374" i="5"/>
  <c r="D81" i="5"/>
  <c r="E81" i="5"/>
  <c r="D202" i="5"/>
  <c r="E202" i="5"/>
  <c r="D399" i="5"/>
  <c r="E399" i="5"/>
  <c r="D273" i="5"/>
  <c r="E273" i="5"/>
  <c r="D309" i="5"/>
  <c r="E309" i="5"/>
  <c r="D193" i="5"/>
  <c r="E193" i="5"/>
  <c r="D147" i="5"/>
  <c r="E147" i="5"/>
  <c r="D322" i="5"/>
  <c r="E322" i="5"/>
  <c r="D39" i="5"/>
  <c r="E39" i="5"/>
  <c r="D253" i="5"/>
  <c r="E253" i="5"/>
  <c r="D332" i="5"/>
  <c r="E332" i="5"/>
  <c r="D378" i="5"/>
  <c r="E378" i="5"/>
  <c r="D359" i="5"/>
  <c r="E359" i="5"/>
  <c r="D79" i="5"/>
  <c r="E79" i="5"/>
  <c r="D198" i="5"/>
  <c r="E198" i="5"/>
  <c r="D30" i="5"/>
  <c r="E30" i="5"/>
  <c r="D63" i="5"/>
  <c r="E63" i="5"/>
  <c r="D252" i="5"/>
  <c r="E252" i="5"/>
  <c r="D35" i="5"/>
  <c r="E35" i="5"/>
  <c r="D15" i="5"/>
  <c r="E15" i="5"/>
  <c r="D70" i="5"/>
  <c r="E70" i="5"/>
  <c r="D205" i="5"/>
  <c r="E205" i="5"/>
</calcChain>
</file>

<file path=xl/sharedStrings.xml><?xml version="1.0" encoding="utf-8"?>
<sst xmlns="http://schemas.openxmlformats.org/spreadsheetml/2006/main" count="1032" uniqueCount="153">
  <si>
    <t>Názov položky rozpočtu</t>
  </si>
  <si>
    <t>Skupina výdavkov podľa zmluvy o NFP/ rozhodnutia o schválení ŽoNFP</t>
  </si>
  <si>
    <t>Jednotka</t>
  </si>
  <si>
    <t>Počet jednotiek</t>
  </si>
  <si>
    <t>Maximálna jednotková cena</t>
  </si>
  <si>
    <t>Výdavky spolu</t>
  </si>
  <si>
    <t>A</t>
  </si>
  <si>
    <t>B</t>
  </si>
  <si>
    <t>C</t>
  </si>
  <si>
    <t>D</t>
  </si>
  <si>
    <t>E</t>
  </si>
  <si>
    <t>F</t>
  </si>
  <si>
    <t>G = E * F</t>
  </si>
  <si>
    <t>H</t>
  </si>
  <si>
    <t>I</t>
  </si>
  <si>
    <t>1.</t>
  </si>
  <si>
    <t>1.1.</t>
  </si>
  <si>
    <t>MRR</t>
  </si>
  <si>
    <t>RR</t>
  </si>
  <si>
    <t>osobohodina</t>
  </si>
  <si>
    <t>projekt</t>
  </si>
  <si>
    <t>Spolu</t>
  </si>
  <si>
    <t>CELKOVÉ OPRÁVNENÉ VÝDAVKY PROJEKTU</t>
  </si>
  <si>
    <t>Komentár k rozpočtu a k spôsobu výpočtu položky</t>
  </si>
  <si>
    <t>Rozpočet projektu a komentár k rozpočtu projektu (v EUR na dve desatinné miesta)</t>
  </si>
  <si>
    <t>Žiadateľ:</t>
  </si>
  <si>
    <t>Názov projektu:</t>
  </si>
  <si>
    <t>spolu</t>
  </si>
  <si>
    <t>013 - Softvér</t>
  </si>
  <si>
    <t>014 - Oceniteľné práva</t>
  </si>
  <si>
    <t>019 - Ostatný dlhodobý nehmotný majetok</t>
  </si>
  <si>
    <t>021 - Stavby</t>
  </si>
  <si>
    <t>022 - Samostatné hnuteľné veci a súbory hnuteľných vecí</t>
  </si>
  <si>
    <t>023 - Dopravné prostriedky</t>
  </si>
  <si>
    <t>027 - Pozemky</t>
  </si>
  <si>
    <t>029 - Ostatný dlhodobý hmotný majetok</t>
  </si>
  <si>
    <t>112 - Zásoby</t>
  </si>
  <si>
    <t>352 - Poskytnutie dotácií, príspevkov voči tretím osobám</t>
  </si>
  <si>
    <t>502 - Spotreba energie</t>
  </si>
  <si>
    <t>503 - Spotreba ostatných neskladovateľných dodávok</t>
  </si>
  <si>
    <t>511 - Opravy a udržiavanie</t>
  </si>
  <si>
    <t>512 - Cestovné náhrady</t>
  </si>
  <si>
    <t>518 - Ostatné služby</t>
  </si>
  <si>
    <t>521 - Mzdové výdavky</t>
  </si>
  <si>
    <t>548 - Výdavky na prevádzkovú činnosť</t>
  </si>
  <si>
    <t>551 - Odpisy</t>
  </si>
  <si>
    <t>568 - Ostatné finančné výdavky</t>
  </si>
  <si>
    <t>901 - Paušálna sadzba na krytie nepriamych výdavkov (spôsoby stanovené členským štátom, Európskou komisiou)</t>
  </si>
  <si>
    <t>902 - Paušálna sadzba na nepriame výdavky určené na základe nákladov na zamestnancov (nariadenie 1303/2013, čl. 68 ods. 1, písm. b)</t>
  </si>
  <si>
    <t>903 - Paušálna sadzba na ostatné výdavky projektu (nariadenie 1304/2013, čl. 14 ods. 2)</t>
  </si>
  <si>
    <t>904 - Paušálna sadzba na náklady na zamestnancov (nariadenie 1299/2013 čl. 19)</t>
  </si>
  <si>
    <t>905 - Ostatné spôsoby paušálneho financovania</t>
  </si>
  <si>
    <t>910 - Jednotkové výdavky</t>
  </si>
  <si>
    <t>920 -  Jednotkové sumy</t>
  </si>
  <si>
    <t>930 - Rezerva na nepredvídané výdavky</t>
  </si>
  <si>
    <t>Skupina výdakov</t>
  </si>
  <si>
    <t>Suma</t>
  </si>
  <si>
    <t>Pomer:</t>
  </si>
  <si>
    <t>920 - Jednotkové sumy</t>
  </si>
  <si>
    <t>Celkovo:</t>
  </si>
  <si>
    <t>EU</t>
  </si>
  <si>
    <t>ŠR</t>
  </si>
  <si>
    <t>Priradenie k aktivitám projektu*</t>
  </si>
  <si>
    <t>Riadenie projektu</t>
  </si>
  <si>
    <t>Priradenie k aktivitám projektu</t>
  </si>
  <si>
    <t>Informovanie a komunikácia</t>
  </si>
  <si>
    <t>Podporné aktivity spolu</t>
  </si>
  <si>
    <t>Aktivita 1</t>
  </si>
  <si>
    <t>Aktivita 2</t>
  </si>
  <si>
    <t>Prioritná os 1</t>
  </si>
  <si>
    <t>Aktivita 3</t>
  </si>
  <si>
    <t>Posilnené inštitucionálne kapacity a efektívna verejná správa</t>
  </si>
  <si>
    <t>Aktivita 4</t>
  </si>
  <si>
    <t>Priortina os 2</t>
  </si>
  <si>
    <t>Zefektívnený súdny systém a zvýšená vymáhateľnosť práva</t>
  </si>
  <si>
    <t>Aktivita 5</t>
  </si>
  <si>
    <t>Priortina os 3</t>
  </si>
  <si>
    <t>Technická pomoc</t>
  </si>
  <si>
    <t>Aktivita 6</t>
  </si>
  <si>
    <t>Aktivita 7</t>
  </si>
  <si>
    <t>Aktivita 8</t>
  </si>
  <si>
    <t>PO1:</t>
  </si>
  <si>
    <t>Aktivita 9</t>
  </si>
  <si>
    <t>Aktivita 10</t>
  </si>
  <si>
    <t>PO2:</t>
  </si>
  <si>
    <t>Aktivita 11</t>
  </si>
  <si>
    <t>Aktivita 12</t>
  </si>
  <si>
    <t>PO3:</t>
  </si>
  <si>
    <t>Aktivita 13</t>
  </si>
  <si>
    <t>Aktivita 14</t>
  </si>
  <si>
    <t>Aktivita 15</t>
  </si>
  <si>
    <t>Aktivita 16</t>
  </si>
  <si>
    <t>Aktivita 17</t>
  </si>
  <si>
    <t>Aktivita 18</t>
  </si>
  <si>
    <t>Aktivita 19</t>
  </si>
  <si>
    <t>Aktivita 20</t>
  </si>
  <si>
    <t>Aktivita 21</t>
  </si>
  <si>
    <t>Aktivita 22</t>
  </si>
  <si>
    <t>Aktivita 23</t>
  </si>
  <si>
    <t>Aktivita 24</t>
  </si>
  <si>
    <t>Aktivita 25</t>
  </si>
  <si>
    <t>Aktivita 26</t>
  </si>
  <si>
    <t>Aktivita 27</t>
  </si>
  <si>
    <t>Aktivita 28</t>
  </si>
  <si>
    <t>Aktivita 29</t>
  </si>
  <si>
    <t>Aktivita 30</t>
  </si>
  <si>
    <t>Aktivita 31</t>
  </si>
  <si>
    <t>Aktivita 32</t>
  </si>
  <si>
    <t>Aktivita 33</t>
  </si>
  <si>
    <t>Aktivita 34</t>
  </si>
  <si>
    <t>Aktivita 35</t>
  </si>
  <si>
    <t>Aktivita 36</t>
  </si>
  <si>
    <t>Aktivita 37</t>
  </si>
  <si>
    <t>Aktivita 38</t>
  </si>
  <si>
    <t>Aktivita 39</t>
  </si>
  <si>
    <t>Aktivita 40</t>
  </si>
  <si>
    <t>Aktivita 41</t>
  </si>
  <si>
    <t>Aktivita 42</t>
  </si>
  <si>
    <t>Aktivita 43</t>
  </si>
  <si>
    <t>Aktivita 44</t>
  </si>
  <si>
    <t>Aktivita 45</t>
  </si>
  <si>
    <t>Aktivita 46</t>
  </si>
  <si>
    <t>Aktivita 47</t>
  </si>
  <si>
    <t>Aktivita 48</t>
  </si>
  <si>
    <t>Aktivita 49</t>
  </si>
  <si>
    <t>Aktivita 50</t>
  </si>
  <si>
    <t>Rozdelenie kategórie regiónov
(Menej rozvinutý región, rozvinutejší región)</t>
  </si>
  <si>
    <t>Určenie pomeru kľúča na MRR a RR</t>
  </si>
  <si>
    <t>Percentuálny pomer kľúča:</t>
  </si>
  <si>
    <t>Zvoliť prioritnú os:</t>
  </si>
  <si>
    <t>Názov aktivity:</t>
  </si>
  <si>
    <t>1.1.1.</t>
  </si>
  <si>
    <t>1.2.</t>
  </si>
  <si>
    <t>... doplniť názov hlavnej aktivity projektu podľa opisu projektu - priame personálne výdavky a paušálna sadzba</t>
  </si>
  <si>
    <t>1.1.2.</t>
  </si>
  <si>
    <t>n.</t>
  </si>
  <si>
    <t>n.1.</t>
  </si>
  <si>
    <t>n.1.1.</t>
  </si>
  <si>
    <t>n.1.2.</t>
  </si>
  <si>
    <t>n.2.</t>
  </si>
  <si>
    <t>Aktivita n</t>
  </si>
  <si>
    <t>Priame personálne výdavky prispievajúce k hlavnej aktivite</t>
  </si>
  <si>
    <t>Paušálna sadzba na ostatné výdavky projektu prislúchajúca k hlavnej aktivite***</t>
  </si>
  <si>
    <t xml:space="preserve">*Žiadateľ uvedie číslo hlavnej aktivity podľa podrobného opisu projektu v tvare Aktivita "X" (kde "X" je poradové číslo aktivity).
</t>
  </si>
  <si>
    <t>*** Keď je v rozpočte viac hlavných aktivít, je potrebné paušálnu sadzbu na ostatné výdavky projektu uvádzať ku každej aktivite osobitne. Zároveň platí, že základňou pre výpočet paušálnej sadzby na ostatné výdavky projektu sú priame personálne výdavky v príslušnej hlavnej aktivite projektu.</t>
  </si>
  <si>
    <t>Doplniť názvy funkcií odborného, riadiaceho a administratívneho personálu** podľa aktivít projektu</t>
  </si>
  <si>
    <t>** V prípade rozpočtovania výdavkov na riadiaci a administratívny personál sa tieto výdavky rozpočtujú v jednej hlavnej aktivite, ktorá je pre projekt z vecného hľadiska rozhodujúca a z časového hľadiska pokrýva celú dobu realizácie projektu, pričom žiadateľ  uvedie v komentári k rozpočtu obdobie výkonu činností vzťahujúce sa na odborný, riadiaci a administratívny personál zhodne s  opisom projektu. Žiadateľ je zároveň povinný v opise projektu a v komentári k rozpočtu uviesť aj ostatné vybrané hlavné aktivity, ku ktorým sa vzťahuje činnosť riadiaceho a administratívneho personálu.</t>
  </si>
  <si>
    <r>
      <t xml:space="preserve">902 - Paušálna sadzba na nepriame výdavky určené na základe nákladov na zamestnancov </t>
    </r>
    <r>
      <rPr>
        <sz val="10"/>
        <color rgb="FFFF0000"/>
        <rFont val="Arial"/>
        <family val="2"/>
        <charset val="238"/>
      </rPr>
      <t>(nariadenie 1303/2013, čl. 68 , písm. b)</t>
    </r>
  </si>
  <si>
    <r>
      <t xml:space="preserve">903 - Paušálna sadzba na ostatné výdavky projektu </t>
    </r>
    <r>
      <rPr>
        <sz val="10"/>
        <color rgb="FFFF0000"/>
        <rFont val="Arial"/>
        <family val="2"/>
        <charset val="238"/>
      </rPr>
      <t>(nariadenie 1303/2013, čl. 68b ods.1)</t>
    </r>
  </si>
  <si>
    <r>
      <t xml:space="preserve">904 - Paušálna sadzba na náklady na zamestnancov </t>
    </r>
    <r>
      <rPr>
        <sz val="10"/>
        <color rgb="FFFF0000"/>
        <rFont val="Arial"/>
        <family val="2"/>
        <charset val="238"/>
      </rPr>
      <t>(nariadenie 1303/2013 čl. 68a ods. 1)</t>
    </r>
  </si>
  <si>
    <t>903 - Paušálna sadzba na ostatné výdavky projektu (nariadenie 1303/2013, čl. 68b ods.1)</t>
  </si>
  <si>
    <t>902 - Paušálna sadzba na nepriame výdavky určené na základe nákladov na zamestnancov (nariadenie 1303/2013, čl. 68 , písm. b)</t>
  </si>
  <si>
    <t>904 - Paušálna sadzba na náklady na zamestnancov (nariadenie 1303/2013 čl. 68a ods. 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</si>
</sst>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 _€"/>
    <numFmt numFmtId="165" formatCode="#,##0.00\ &quot;€&quot;"/>
  </numFmts>
  <fonts count="50" x14ac:knownFonts="1">
    <font>
      <sz val="10"/>
      <name val="Arial"/>
      <charset val="238"/>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b/>
      <sz val="10"/>
      <name val="Times New Roman"/>
      <family val="1"/>
      <charset val="238"/>
    </font>
    <font>
      <sz val="9"/>
      <name val="Times New Roman"/>
      <family val="1"/>
      <charset val="238"/>
    </font>
    <font>
      <sz val="10"/>
      <name val="Times New Roman"/>
      <family val="1"/>
      <charset val="238"/>
    </font>
    <font>
      <b/>
      <sz val="10"/>
      <color indexed="9"/>
      <name val="Times New Roman"/>
      <family val="1"/>
      <charset val="238"/>
    </font>
    <font>
      <b/>
      <sz val="9"/>
      <name val="Times New Roman"/>
      <family val="1"/>
      <charset val="238"/>
    </font>
    <font>
      <sz val="11"/>
      <name val="Times New Roman"/>
      <family val="1"/>
      <charset val="238"/>
    </font>
    <font>
      <sz val="10"/>
      <name val="Arial"/>
      <family val="2"/>
      <charset val="238"/>
    </font>
    <font>
      <b/>
      <sz val="12"/>
      <name val="Verdana"/>
      <family val="2"/>
      <charset val="238"/>
    </font>
    <font>
      <b/>
      <sz val="8"/>
      <color indexed="9"/>
      <name val="Verdana"/>
      <family val="2"/>
      <charset val="238"/>
    </font>
    <font>
      <b/>
      <i/>
      <sz val="9"/>
      <name val="Verdana"/>
      <family val="2"/>
      <charset val="238"/>
    </font>
    <font>
      <b/>
      <sz val="10"/>
      <color indexed="9"/>
      <name val="Verdana"/>
      <family val="2"/>
      <charset val="238"/>
    </font>
    <font>
      <sz val="10"/>
      <name val="Verdana"/>
      <family val="2"/>
      <charset val="238"/>
    </font>
    <font>
      <sz val="8"/>
      <name val="Verdana"/>
      <family val="2"/>
      <charset val="238"/>
    </font>
    <font>
      <b/>
      <sz val="10"/>
      <name val="Verdana"/>
      <family val="2"/>
      <charset val="238"/>
    </font>
    <font>
      <sz val="10"/>
      <color indexed="9"/>
      <name val="Verdana"/>
      <family val="2"/>
      <charset val="238"/>
    </font>
    <font>
      <b/>
      <sz val="8"/>
      <name val="Verdana"/>
      <family val="2"/>
      <charset val="238"/>
    </font>
    <font>
      <sz val="11"/>
      <name val="Verdana"/>
      <family val="2"/>
      <charset val="238"/>
    </font>
    <font>
      <b/>
      <sz val="12"/>
      <color indexed="9"/>
      <name val="Verdana"/>
      <family val="2"/>
      <charset val="238"/>
    </font>
    <font>
      <sz val="8"/>
      <color theme="1"/>
      <name val="Verdana"/>
      <family val="2"/>
      <charset val="238"/>
    </font>
    <font>
      <b/>
      <i/>
      <sz val="9"/>
      <color theme="1"/>
      <name val="Verdana"/>
      <family val="2"/>
      <charset val="238"/>
    </font>
    <font>
      <b/>
      <i/>
      <sz val="8"/>
      <color theme="1"/>
      <name val="Verdana"/>
      <family val="2"/>
      <charset val="238"/>
    </font>
    <font>
      <b/>
      <sz val="11"/>
      <color theme="1"/>
      <name val="Verdana"/>
      <family val="2"/>
      <charset val="238"/>
    </font>
    <font>
      <b/>
      <sz val="12"/>
      <color theme="0"/>
      <name val="Verdana"/>
      <family val="2"/>
      <charset val="238"/>
    </font>
    <font>
      <b/>
      <i/>
      <sz val="12"/>
      <name val="Verdana"/>
      <family val="2"/>
      <charset val="238"/>
    </font>
    <font>
      <b/>
      <sz val="13"/>
      <color indexed="9"/>
      <name val="Verdana"/>
      <family val="2"/>
      <charset val="238"/>
    </font>
    <font>
      <b/>
      <sz val="8"/>
      <color theme="1"/>
      <name val="Verdana"/>
      <family val="2"/>
      <charset val="238"/>
    </font>
    <font>
      <sz val="12"/>
      <color theme="0"/>
      <name val="Verdana"/>
      <family val="2"/>
      <charset val="238"/>
    </font>
    <font>
      <b/>
      <sz val="12"/>
      <color theme="0"/>
      <name val="Arial"/>
      <family val="2"/>
      <charset val="238"/>
    </font>
    <font>
      <b/>
      <sz val="8"/>
      <color theme="0"/>
      <name val="Arial"/>
      <family val="2"/>
      <charset val="238"/>
    </font>
    <font>
      <b/>
      <sz val="10"/>
      <color theme="0"/>
      <name val="Arial"/>
      <family val="2"/>
      <charset val="238"/>
    </font>
    <font>
      <sz val="10"/>
      <color rgb="FFFF0000"/>
      <name val="Arial"/>
      <family val="2"/>
      <charset val="238"/>
    </font>
    <font>
      <sz val="11"/>
      <color theme="1"/>
      <name val="Verdana"/>
      <family val="2"/>
      <charset val="238"/>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3333"/>
        <bgColor indexed="64"/>
      </patternFill>
    </fill>
    <fill>
      <patternFill patternType="solid">
        <fgColor theme="3" tint="0.39997558519241921"/>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rgb="FF92D050"/>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style="medium">
        <color auto="1"/>
      </left>
      <right style="medium">
        <color auto="1"/>
      </right>
      <top style="thin">
        <color auto="1"/>
      </top>
      <bottom style="medium">
        <color auto="1"/>
      </bottom>
      <diagonal/>
    </border>
    <border>
      <left/>
      <right style="medium">
        <color indexed="64"/>
      </right>
      <top style="medium">
        <color indexed="64"/>
      </top>
      <bottom style="medium">
        <color auto="1"/>
      </bottom>
      <diagonal/>
    </border>
    <border>
      <left style="medium">
        <color indexed="64"/>
      </left>
      <right style="thin">
        <color auto="1"/>
      </right>
      <top style="medium">
        <color auto="1"/>
      </top>
      <bottom style="medium">
        <color indexed="64"/>
      </bottom>
      <diagonal/>
    </border>
    <border>
      <left style="thin">
        <color auto="1"/>
      </left>
      <right/>
      <top style="medium">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diagonal/>
    </border>
    <border>
      <left style="thin">
        <color auto="1"/>
      </left>
      <right/>
      <top/>
      <bottom/>
      <diagonal/>
    </border>
    <border diagonalUp="1">
      <left style="medium">
        <color auto="1"/>
      </left>
      <right style="medium">
        <color auto="1"/>
      </right>
      <top style="thin">
        <color auto="1"/>
      </top>
      <bottom style="thin">
        <color auto="1"/>
      </bottom>
      <diagonal style="thin">
        <color auto="1"/>
      </diagonal>
    </border>
  </borders>
  <cellStyleXfs count="45">
    <xf numFmtId="0" fontId="0" fillId="0" borderId="0"/>
    <xf numFmtId="9" fontId="24"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4" fillId="0" borderId="0"/>
    <xf numFmtId="43" fontId="24" fillId="0" borderId="0" applyFont="0" applyFill="0" applyBorder="0" applyAlignment="0" applyProtection="0"/>
  </cellStyleXfs>
  <cellXfs count="123">
    <xf numFmtId="0" fontId="0" fillId="0" borderId="0" xfId="0"/>
    <xf numFmtId="0" fontId="19" fillId="0" borderId="0" xfId="0" applyFont="1" applyBorder="1"/>
    <xf numFmtId="0" fontId="19" fillId="0" borderId="0" xfId="0" applyFont="1" applyFill="1" applyBorder="1"/>
    <xf numFmtId="0" fontId="20" fillId="0" borderId="0" xfId="0" applyFont="1" applyBorder="1"/>
    <xf numFmtId="0" fontId="18" fillId="0" borderId="0" xfId="0" applyFont="1" applyBorder="1"/>
    <xf numFmtId="0" fontId="21" fillId="0" borderId="0" xfId="0" applyFont="1" applyFill="1" applyBorder="1"/>
    <xf numFmtId="0" fontId="22" fillId="0" borderId="0" xfId="0" applyFont="1" applyBorder="1"/>
    <xf numFmtId="0" fontId="23" fillId="0" borderId="0" xfId="0" applyFont="1" applyBorder="1"/>
    <xf numFmtId="0" fontId="28" fillId="33" borderId="10" xfId="0" applyFont="1" applyFill="1" applyBorder="1"/>
    <xf numFmtId="3" fontId="29" fillId="33" borderId="10" xfId="0" applyNumberFormat="1" applyFont="1" applyFill="1" applyBorder="1" applyAlignment="1">
      <alignment wrapText="1"/>
    </xf>
    <xf numFmtId="49" fontId="28" fillId="33" borderId="11" xfId="0" applyNumberFormat="1" applyFont="1" applyFill="1" applyBorder="1" applyAlignment="1">
      <alignment horizontal="right"/>
    </xf>
    <xf numFmtId="3" fontId="28" fillId="33" borderId="12" xfId="0" applyNumberFormat="1" applyFont="1" applyFill="1" applyBorder="1" applyAlignment="1">
      <alignment wrapText="1"/>
    </xf>
    <xf numFmtId="49" fontId="31" fillId="0" borderId="0" xfId="0" applyNumberFormat="1" applyFont="1" applyFill="1" applyBorder="1" applyAlignment="1">
      <alignment horizontal="left" vertical="top"/>
    </xf>
    <xf numFmtId="0" fontId="31" fillId="0" borderId="0" xfId="0" applyFont="1" applyFill="1" applyBorder="1" applyAlignment="1">
      <alignment horizontal="left" vertical="top"/>
    </xf>
    <xf numFmtId="0" fontId="31" fillId="0" borderId="0" xfId="0" applyFont="1" applyFill="1" applyBorder="1" applyAlignment="1">
      <alignment horizontal="left" vertical="top" wrapText="1"/>
    </xf>
    <xf numFmtId="3" fontId="31" fillId="0" borderId="0" xfId="0" applyNumberFormat="1" applyFont="1" applyFill="1" applyBorder="1" applyAlignment="1">
      <alignment horizontal="left" vertical="top" wrapText="1"/>
    </xf>
    <xf numFmtId="3" fontId="31" fillId="0" borderId="0" xfId="0" applyNumberFormat="1" applyFont="1" applyFill="1" applyBorder="1" applyAlignment="1">
      <alignment horizontal="left" vertical="top"/>
    </xf>
    <xf numFmtId="0" fontId="34" fillId="0" borderId="0" xfId="0" applyFont="1" applyBorder="1" applyAlignment="1">
      <alignment horizontal="left" vertical="top" wrapText="1"/>
    </xf>
    <xf numFmtId="49" fontId="26" fillId="35" borderId="22" xfId="0" applyNumberFormat="1" applyFont="1" applyFill="1" applyBorder="1" applyAlignment="1">
      <alignment horizontal="right"/>
    </xf>
    <xf numFmtId="2" fontId="26" fillId="35" borderId="24" xfId="0" applyNumberFormat="1" applyFont="1" applyFill="1" applyBorder="1" applyAlignment="1">
      <alignment horizontal="center" vertical="center" wrapText="1"/>
    </xf>
    <xf numFmtId="0" fontId="26" fillId="35" borderId="23" xfId="0" applyFont="1" applyFill="1" applyBorder="1" applyAlignment="1">
      <alignment horizontal="center" vertical="center" wrapText="1"/>
    </xf>
    <xf numFmtId="0" fontId="26" fillId="35" borderId="24" xfId="0" applyFont="1" applyFill="1" applyBorder="1" applyAlignment="1">
      <alignment horizontal="center" vertical="center" wrapText="1"/>
    </xf>
    <xf numFmtId="0" fontId="26" fillId="35" borderId="21" xfId="0" applyFont="1" applyFill="1" applyBorder="1" applyAlignment="1">
      <alignment horizontal="center" vertical="center" wrapText="1"/>
    </xf>
    <xf numFmtId="0" fontId="26" fillId="35" borderId="25" xfId="0" applyFont="1" applyFill="1" applyBorder="1" applyAlignment="1">
      <alignment horizontal="center" vertical="center" wrapText="1"/>
    </xf>
    <xf numFmtId="49" fontId="35" fillId="35" borderId="11" xfId="0" applyNumberFormat="1" applyFont="1" applyFill="1" applyBorder="1" applyAlignment="1">
      <alignment horizontal="right" vertical="center"/>
    </xf>
    <xf numFmtId="0" fontId="35" fillId="35" borderId="10" xfId="0" applyFont="1" applyFill="1" applyBorder="1" applyAlignment="1">
      <alignment vertical="center"/>
    </xf>
    <xf numFmtId="0" fontId="30" fillId="37" borderId="10" xfId="0" applyFont="1" applyFill="1" applyBorder="1" applyAlignment="1">
      <alignment vertical="center" wrapText="1"/>
    </xf>
    <xf numFmtId="4" fontId="30" fillId="37" borderId="12" xfId="0" applyNumberFormat="1" applyFont="1" applyFill="1" applyBorder="1" applyAlignment="1">
      <alignment vertical="center" wrapText="1"/>
    </xf>
    <xf numFmtId="49" fontId="27" fillId="37" borderId="11" xfId="0" applyNumberFormat="1" applyFont="1" applyFill="1" applyBorder="1" applyAlignment="1">
      <alignment horizontal="right" vertical="center"/>
    </xf>
    <xf numFmtId="4" fontId="38" fillId="37" borderId="13" xfId="0" applyNumberFormat="1" applyFont="1" applyFill="1" applyBorder="1" applyAlignment="1">
      <alignment vertical="center"/>
    </xf>
    <xf numFmtId="49" fontId="39" fillId="36" borderId="11" xfId="0" applyNumberFormat="1" applyFont="1" applyFill="1" applyBorder="1" applyAlignment="1">
      <alignment horizontal="right" vertical="center"/>
    </xf>
    <xf numFmtId="0" fontId="39" fillId="36" borderId="10" xfId="0" applyFont="1" applyFill="1" applyBorder="1" applyAlignment="1">
      <alignment horizontal="left" vertical="center" wrapText="1"/>
    </xf>
    <xf numFmtId="3" fontId="30" fillId="37" borderId="10" xfId="0" applyNumberFormat="1" applyFont="1" applyFill="1" applyBorder="1" applyAlignment="1">
      <alignment vertical="center" wrapText="1"/>
    </xf>
    <xf numFmtId="0" fontId="27" fillId="37" borderId="10" xfId="0" applyFont="1" applyFill="1" applyBorder="1" applyAlignment="1">
      <alignment horizontal="left" vertical="center" wrapText="1"/>
    </xf>
    <xf numFmtId="0" fontId="39" fillId="36" borderId="10" xfId="0" applyFont="1" applyFill="1" applyBorder="1" applyAlignment="1">
      <alignment vertical="center" wrapText="1"/>
    </xf>
    <xf numFmtId="49" fontId="40" fillId="34" borderId="15" xfId="0" applyNumberFormat="1" applyFont="1" applyFill="1" applyBorder="1" applyAlignment="1">
      <alignment horizontal="right" vertical="center"/>
    </xf>
    <xf numFmtId="0" fontId="40" fillId="34" borderId="16" xfId="0" applyFont="1" applyFill="1" applyBorder="1" applyAlignment="1">
      <alignment horizontal="left" vertical="center" wrapText="1"/>
    </xf>
    <xf numFmtId="0" fontId="40" fillId="34" borderId="16" xfId="0" applyFont="1" applyFill="1" applyBorder="1" applyAlignment="1">
      <alignment vertical="center" wrapText="1"/>
    </xf>
    <xf numFmtId="3" fontId="40" fillId="34" borderId="16" xfId="0" applyNumberFormat="1" applyFont="1" applyFill="1" applyBorder="1" applyAlignment="1">
      <alignment vertical="center" wrapText="1"/>
    </xf>
    <xf numFmtId="4" fontId="40" fillId="34" borderId="17" xfId="0" applyNumberFormat="1" applyFont="1" applyFill="1" applyBorder="1" applyAlignment="1">
      <alignment vertical="center" wrapText="1"/>
    </xf>
    <xf numFmtId="4" fontId="40" fillId="34" borderId="18" xfId="0" applyNumberFormat="1" applyFont="1" applyFill="1" applyBorder="1" applyAlignment="1">
      <alignment vertical="center"/>
    </xf>
    <xf numFmtId="4" fontId="37" fillId="36" borderId="13" xfId="0" applyNumberFormat="1" applyFont="1" applyFill="1" applyBorder="1" applyAlignment="1">
      <alignment vertical="center"/>
    </xf>
    <xf numFmtId="0" fontId="32" fillId="35" borderId="10" xfId="0" applyFont="1" applyFill="1" applyBorder="1" applyAlignment="1">
      <alignment vertical="center" wrapText="1"/>
    </xf>
    <xf numFmtId="3" fontId="32" fillId="35" borderId="10" xfId="0" applyNumberFormat="1" applyFont="1" applyFill="1" applyBorder="1" applyAlignment="1">
      <alignment vertical="center" wrapText="1"/>
    </xf>
    <xf numFmtId="4" fontId="32" fillId="35" borderId="12" xfId="0" applyNumberFormat="1" applyFont="1" applyFill="1" applyBorder="1" applyAlignment="1">
      <alignment vertical="center" wrapText="1"/>
    </xf>
    <xf numFmtId="4" fontId="32" fillId="35" borderId="13" xfId="0" applyNumberFormat="1" applyFont="1" applyFill="1" applyBorder="1" applyAlignment="1">
      <alignment vertical="center"/>
    </xf>
    <xf numFmtId="0" fontId="26" fillId="36" borderId="10" xfId="0" applyFont="1" applyFill="1" applyBorder="1" applyAlignment="1">
      <alignment vertical="center" wrapText="1"/>
    </xf>
    <xf numFmtId="3" fontId="26" fillId="36" borderId="10" xfId="0" applyNumberFormat="1" applyFont="1" applyFill="1" applyBorder="1" applyAlignment="1">
      <alignment vertical="center" wrapText="1"/>
    </xf>
    <xf numFmtId="4" fontId="26" fillId="36" borderId="12" xfId="0" applyNumberFormat="1" applyFont="1" applyFill="1" applyBorder="1" applyAlignment="1">
      <alignment vertical="center" wrapText="1"/>
    </xf>
    <xf numFmtId="49" fontId="41" fillId="0" borderId="15" xfId="0" applyNumberFormat="1" applyFont="1" applyFill="1" applyBorder="1" applyAlignment="1">
      <alignment horizontal="center"/>
    </xf>
    <xf numFmtId="0" fontId="41" fillId="0" borderId="16" xfId="0" applyFont="1" applyFill="1" applyBorder="1" applyAlignment="1">
      <alignment horizontal="center"/>
    </xf>
    <xf numFmtId="0" fontId="41" fillId="0" borderId="16" xfId="0" applyFont="1" applyFill="1" applyBorder="1" applyAlignment="1">
      <alignment horizontal="center" wrapText="1"/>
    </xf>
    <xf numFmtId="3" fontId="41" fillId="0" borderId="16" xfId="0" applyNumberFormat="1" applyFont="1" applyFill="1" applyBorder="1" applyAlignment="1">
      <alignment horizontal="center" wrapText="1"/>
    </xf>
    <xf numFmtId="3" fontId="41" fillId="0" borderId="17" xfId="0" applyNumberFormat="1" applyFont="1" applyFill="1" applyBorder="1" applyAlignment="1">
      <alignment horizontal="center" wrapText="1"/>
    </xf>
    <xf numFmtId="3" fontId="41" fillId="0" borderId="18" xfId="0" applyNumberFormat="1" applyFont="1" applyFill="1" applyBorder="1" applyAlignment="1">
      <alignment horizontal="center" wrapText="1"/>
    </xf>
    <xf numFmtId="3" fontId="41" fillId="0" borderId="19" xfId="0" applyNumberFormat="1" applyFont="1" applyFill="1" applyBorder="1" applyAlignment="1">
      <alignment horizontal="center" wrapText="1"/>
    </xf>
    <xf numFmtId="0" fontId="41" fillId="0" borderId="19" xfId="0" applyFont="1" applyFill="1" applyBorder="1" applyAlignment="1">
      <alignment horizontal="center" vertical="center" wrapText="1"/>
    </xf>
    <xf numFmtId="4" fontId="42" fillId="33" borderId="20" xfId="0" applyNumberFormat="1" applyFont="1" applyFill="1" applyBorder="1"/>
    <xf numFmtId="0" fontId="41" fillId="0" borderId="16" xfId="0" applyFont="1" applyFill="1" applyBorder="1" applyAlignment="1">
      <alignment horizontal="center" vertical="center"/>
    </xf>
    <xf numFmtId="0" fontId="42" fillId="33" borderId="10" xfId="0" applyFont="1" applyFill="1" applyBorder="1" applyAlignment="1">
      <alignment vertical="center"/>
    </xf>
    <xf numFmtId="0" fontId="31" fillId="0" borderId="0" xfId="0" applyFont="1" applyFill="1" applyBorder="1" applyAlignment="1">
      <alignment horizontal="left" vertical="center"/>
    </xf>
    <xf numFmtId="0" fontId="26" fillId="35" borderId="24" xfId="0" applyFont="1" applyFill="1" applyBorder="1" applyAlignment="1">
      <alignment horizontal="center" vertical="center"/>
    </xf>
    <xf numFmtId="49" fontId="19" fillId="0" borderId="0" xfId="0" applyNumberFormat="1" applyFont="1" applyBorder="1" applyAlignment="1">
      <alignment horizontal="right"/>
    </xf>
    <xf numFmtId="0" fontId="19" fillId="0" borderId="0" xfId="0" applyFont="1" applyBorder="1" applyAlignment="1">
      <alignment vertical="center"/>
    </xf>
    <xf numFmtId="0" fontId="19" fillId="0" borderId="0" xfId="0" applyFont="1" applyBorder="1" applyAlignment="1">
      <alignment wrapText="1"/>
    </xf>
    <xf numFmtId="3" fontId="19" fillId="0" borderId="0" xfId="0" applyNumberFormat="1" applyFont="1" applyBorder="1" applyAlignment="1">
      <alignment wrapText="1"/>
    </xf>
    <xf numFmtId="3" fontId="19" fillId="0" borderId="0" xfId="0" applyNumberFormat="1" applyFont="1" applyBorder="1"/>
    <xf numFmtId="0" fontId="30" fillId="37" borderId="14" xfId="0" applyFont="1" applyFill="1" applyBorder="1" applyAlignment="1">
      <alignment horizontal="left" vertical="center" wrapText="1"/>
    </xf>
    <xf numFmtId="0" fontId="32" fillId="35" borderId="14" xfId="0" applyFont="1" applyFill="1" applyBorder="1" applyAlignment="1">
      <alignment horizontal="left" vertical="center" wrapText="1"/>
    </xf>
    <xf numFmtId="0" fontId="30" fillId="36" borderId="14" xfId="0" applyFont="1" applyFill="1" applyBorder="1" applyAlignment="1">
      <alignment horizontal="left" vertical="center" wrapText="1"/>
    </xf>
    <xf numFmtId="4" fontId="30" fillId="37" borderId="14" xfId="0" applyNumberFormat="1" applyFont="1" applyFill="1" applyBorder="1" applyAlignment="1">
      <alignment vertical="top"/>
    </xf>
    <xf numFmtId="4" fontId="32" fillId="35" borderId="14" xfId="0" applyNumberFormat="1" applyFont="1" applyFill="1" applyBorder="1" applyAlignment="1">
      <alignment vertical="top"/>
    </xf>
    <xf numFmtId="4" fontId="30" fillId="36" borderId="14" xfId="0" applyNumberFormat="1" applyFont="1" applyFill="1" applyBorder="1" applyAlignment="1">
      <alignment vertical="top"/>
    </xf>
    <xf numFmtId="0" fontId="24" fillId="0" borderId="0" xfId="43"/>
    <xf numFmtId="0" fontId="36" fillId="36" borderId="10" xfId="0" applyFont="1" applyFill="1" applyBorder="1" applyAlignment="1">
      <alignment wrapText="1"/>
    </xf>
    <xf numFmtId="3" fontId="36" fillId="36" borderId="10" xfId="0" applyNumberFormat="1" applyFont="1" applyFill="1" applyBorder="1" applyAlignment="1">
      <alignment wrapText="1"/>
    </xf>
    <xf numFmtId="4" fontId="36" fillId="36" borderId="12" xfId="0" applyNumberFormat="1" applyFont="1" applyFill="1" applyBorder="1" applyAlignment="1">
      <alignment wrapText="1"/>
    </xf>
    <xf numFmtId="4" fontId="43" fillId="36" borderId="13" xfId="0" applyNumberFormat="1" applyFont="1" applyFill="1" applyBorder="1"/>
    <xf numFmtId="0" fontId="36" fillId="36" borderId="14" xfId="0" applyFont="1" applyFill="1" applyBorder="1" applyAlignment="1">
      <alignment wrapText="1"/>
    </xf>
    <xf numFmtId="4" fontId="36" fillId="36" borderId="14" xfId="0" applyNumberFormat="1" applyFont="1" applyFill="1" applyBorder="1" applyAlignment="1">
      <alignment vertical="top"/>
    </xf>
    <xf numFmtId="0" fontId="33" fillId="0" borderId="0" xfId="0" applyFont="1" applyBorder="1" applyAlignment="1">
      <alignment horizontal="left"/>
    </xf>
    <xf numFmtId="0" fontId="46" fillId="35" borderId="10" xfId="43" applyFont="1" applyFill="1" applyBorder="1" applyAlignment="1">
      <alignment horizontal="center"/>
    </xf>
    <xf numFmtId="43" fontId="24" fillId="0" borderId="0" xfId="43" applyNumberFormat="1"/>
    <xf numFmtId="10" fontId="46" fillId="35" borderId="10" xfId="43" applyNumberFormat="1" applyFont="1" applyFill="1" applyBorder="1" applyAlignment="1">
      <alignment horizontal="center" vertical="center"/>
    </xf>
    <xf numFmtId="0" fontId="24" fillId="0" borderId="10" xfId="43" applyBorder="1"/>
    <xf numFmtId="4" fontId="24" fillId="39" borderId="10" xfId="43" applyNumberFormat="1" applyFill="1" applyBorder="1"/>
    <xf numFmtId="43" fontId="24" fillId="0" borderId="10" xfId="43" applyNumberFormat="1" applyBorder="1"/>
    <xf numFmtId="165" fontId="24" fillId="0" borderId="0" xfId="43" applyNumberFormat="1"/>
    <xf numFmtId="43" fontId="0" fillId="39" borderId="10" xfId="44" applyFont="1" applyFill="1" applyBorder="1"/>
    <xf numFmtId="2" fontId="24" fillId="0" borderId="0" xfId="43" applyNumberFormat="1"/>
    <xf numFmtId="0" fontId="24" fillId="0" borderId="10" xfId="43" applyFill="1" applyBorder="1"/>
    <xf numFmtId="0" fontId="24" fillId="38" borderId="0" xfId="43" applyFill="1"/>
    <xf numFmtId="165" fontId="24" fillId="0" borderId="10" xfId="43" applyNumberFormat="1" applyBorder="1"/>
    <xf numFmtId="0" fontId="24" fillId="0" borderId="0" xfId="43" applyFont="1"/>
    <xf numFmtId="0" fontId="24" fillId="0" borderId="10" xfId="43" applyFont="1" applyBorder="1"/>
    <xf numFmtId="43" fontId="0" fillId="0" borderId="0" xfId="44" applyFont="1"/>
    <xf numFmtId="10" fontId="45" fillId="35" borderId="27" xfId="43" applyNumberFormat="1" applyFont="1" applyFill="1" applyBorder="1" applyAlignment="1">
      <alignment horizontal="center" vertical="center" wrapText="1"/>
    </xf>
    <xf numFmtId="0" fontId="24" fillId="0" borderId="10" xfId="43" applyBorder="1" applyAlignment="1"/>
    <xf numFmtId="43" fontId="24" fillId="0" borderId="10" xfId="43" applyNumberFormat="1" applyBorder="1" applyAlignment="1"/>
    <xf numFmtId="165" fontId="24" fillId="0" borderId="10" xfId="43" applyNumberFormat="1" applyBorder="1" applyAlignment="1"/>
    <xf numFmtId="49" fontId="26" fillId="35" borderId="10" xfId="43" applyNumberFormat="1" applyFont="1" applyFill="1" applyBorder="1" applyAlignment="1">
      <alignment horizontal="center" wrapText="1"/>
    </xf>
    <xf numFmtId="0" fontId="24" fillId="0" borderId="0" xfId="43" applyBorder="1"/>
    <xf numFmtId="0" fontId="47" fillId="35" borderId="0" xfId="43" applyFont="1" applyFill="1" applyBorder="1" applyAlignment="1">
      <alignment horizontal="center" vertical="center" wrapText="1"/>
    </xf>
    <xf numFmtId="3" fontId="32" fillId="33" borderId="30" xfId="0" applyNumberFormat="1" applyFont="1" applyFill="1" applyBorder="1" applyAlignment="1">
      <alignment vertical="top"/>
    </xf>
    <xf numFmtId="4" fontId="44" fillId="34" borderId="30" xfId="0" applyNumberFormat="1" applyFont="1" applyFill="1" applyBorder="1" applyAlignment="1">
      <alignment vertical="top"/>
    </xf>
    <xf numFmtId="49" fontId="30" fillId="0" borderId="0" xfId="0" applyNumberFormat="1" applyFont="1" applyFill="1" applyBorder="1" applyAlignment="1">
      <alignment vertical="top" wrapText="1"/>
    </xf>
    <xf numFmtId="0" fontId="24" fillId="0" borderId="0" xfId="0" applyFont="1"/>
    <xf numFmtId="0" fontId="24" fillId="0" borderId="10" xfId="43" applyFont="1" applyBorder="1" applyAlignment="1">
      <alignment wrapText="1"/>
    </xf>
    <xf numFmtId="0" fontId="49" fillId="36" borderId="10" xfId="0" applyFont="1" applyFill="1" applyBorder="1" applyAlignment="1">
      <alignment horizontal="left" vertical="center" wrapText="1"/>
    </xf>
    <xf numFmtId="49" fontId="30" fillId="0" borderId="0" xfId="0" applyNumberFormat="1" applyFont="1" applyFill="1" applyBorder="1" applyAlignment="1">
      <alignment horizontal="left" vertical="top" wrapText="1"/>
    </xf>
    <xf numFmtId="0" fontId="33" fillId="0" borderId="10" xfId="0" applyFont="1" applyBorder="1" applyAlignment="1">
      <alignment horizontal="left"/>
    </xf>
    <xf numFmtId="0" fontId="25" fillId="0" borderId="0" xfId="0" applyFont="1" applyBorder="1" applyAlignment="1">
      <alignment horizontal="left"/>
    </xf>
    <xf numFmtId="0" fontId="47" fillId="35" borderId="28" xfId="43" applyFont="1" applyFill="1" applyBorder="1" applyAlignment="1">
      <alignment horizontal="center"/>
    </xf>
    <xf numFmtId="0" fontId="47" fillId="35" borderId="17" xfId="43" applyFont="1" applyFill="1" applyBorder="1" applyAlignment="1">
      <alignment horizontal="center"/>
    </xf>
    <xf numFmtId="0" fontId="47" fillId="35" borderId="28" xfId="43" applyFont="1" applyFill="1" applyBorder="1" applyAlignment="1">
      <alignment horizontal="center" vertical="center" wrapText="1"/>
    </xf>
    <xf numFmtId="0" fontId="47" fillId="35" borderId="29" xfId="43" applyFont="1" applyFill="1" applyBorder="1" applyAlignment="1">
      <alignment horizontal="center" vertical="center" wrapText="1"/>
    </xf>
    <xf numFmtId="0" fontId="45" fillId="35" borderId="10" xfId="43" applyFont="1" applyFill="1" applyBorder="1" applyAlignment="1">
      <alignment horizontal="center" vertical="center" wrapText="1"/>
    </xf>
    <xf numFmtId="0" fontId="45" fillId="35" borderId="10" xfId="43" applyFont="1" applyFill="1" applyBorder="1" applyAlignment="1">
      <alignment horizontal="center" vertical="center"/>
    </xf>
    <xf numFmtId="0" fontId="46" fillId="35" borderId="26" xfId="43" applyFont="1" applyFill="1" applyBorder="1" applyAlignment="1">
      <alignment horizontal="center"/>
    </xf>
    <xf numFmtId="0" fontId="46" fillId="35" borderId="16" xfId="43" applyFont="1" applyFill="1" applyBorder="1" applyAlignment="1">
      <alignment horizontal="center"/>
    </xf>
    <xf numFmtId="49" fontId="26" fillId="35" borderId="10" xfId="43" applyNumberFormat="1" applyFont="1" applyFill="1" applyBorder="1" applyAlignment="1">
      <alignment horizontal="center" wrapText="1"/>
    </xf>
    <xf numFmtId="49" fontId="33" fillId="35" borderId="10" xfId="43" applyNumberFormat="1" applyFont="1" applyFill="1" applyBorder="1" applyAlignment="1">
      <alignment horizontal="center" wrapText="1"/>
    </xf>
    <xf numFmtId="164" fontId="26" fillId="35" borderId="10" xfId="43" applyNumberFormat="1" applyFont="1" applyFill="1" applyBorder="1" applyAlignment="1">
      <alignment horizontal="center" wrapText="1"/>
    </xf>
  </cellXfs>
  <cellStyles count="45">
    <cellStyle name="20 % - zvýraznenie1" xfId="20" builtinId="30" customBuiltin="1"/>
    <cellStyle name="20 % - zvýraznenie2" xfId="24" builtinId="34" customBuiltin="1"/>
    <cellStyle name="20 % - zvýraznenie3" xfId="28" builtinId="38" customBuiltin="1"/>
    <cellStyle name="20 % - zvýraznenie4" xfId="32" builtinId="42" customBuiltin="1"/>
    <cellStyle name="20 % - zvýraznenie5" xfId="36" builtinId="46" customBuiltin="1"/>
    <cellStyle name="20 % - zvýraznenie6" xfId="40" builtinId="50" customBuiltin="1"/>
    <cellStyle name="40 % - zvýraznenie1" xfId="21" builtinId="31" customBuiltin="1"/>
    <cellStyle name="40 % - zvýraznenie2" xfId="25" builtinId="35" customBuiltin="1"/>
    <cellStyle name="40 % - zvýraznenie3" xfId="29" builtinId="39" customBuiltin="1"/>
    <cellStyle name="40 % - zvýraznenie4" xfId="33" builtinId="43" customBuiltin="1"/>
    <cellStyle name="40 % - zvýraznenie5" xfId="37" builtinId="47" customBuiltin="1"/>
    <cellStyle name="40 % - zvýraznenie6" xfId="41" builtinId="51" customBuiltin="1"/>
    <cellStyle name="60 % - zvýraznenie1" xfId="22" builtinId="32" customBuiltin="1"/>
    <cellStyle name="60 % - zvýraznenie2" xfId="26" builtinId="36" customBuiltin="1"/>
    <cellStyle name="60 % - zvýraznenie3" xfId="30" builtinId="40" customBuiltin="1"/>
    <cellStyle name="60 % - zvýraznenie4" xfId="34" builtinId="44" customBuiltin="1"/>
    <cellStyle name="60 % - zvýraznenie5" xfId="38" builtinId="48" customBuiltin="1"/>
    <cellStyle name="60 % - zvýraznenie6" xfId="42" builtinId="52" customBuiltin="1"/>
    <cellStyle name="Čiarka 2" xfId="44"/>
    <cellStyle name="Dobrá" xfId="7" builtinId="26" customBuiltin="1"/>
    <cellStyle name="Kontrolná bunka" xfId="14" builtinId="23" customBuiltin="1"/>
    <cellStyle name="Nadpis 1" xfId="3" builtinId="16" customBuiltin="1"/>
    <cellStyle name="Nadpis 2" xfId="4" builtinId="17" customBuiltin="1"/>
    <cellStyle name="Nadpis 3" xfId="5" builtinId="18" customBuiltin="1"/>
    <cellStyle name="Nadpis 4" xfId="6" builtinId="19" customBuiltin="1"/>
    <cellStyle name="Neutrálna" xfId="9" builtinId="28" customBuiltin="1"/>
    <cellStyle name="Normálna" xfId="0" builtinId="0" customBuiltin="1"/>
    <cellStyle name="Normálne 2" xfId="43"/>
    <cellStyle name="Percentá" xfId="1" builtinId="5" customBuiltin="1"/>
    <cellStyle name="Poznámka" xfId="16" builtinId="10" customBuiltin="1"/>
    <cellStyle name="Prepojená bunka" xfId="13" builtinId="24" customBuiltin="1"/>
    <cellStyle name="Spolu" xfId="18" builtinId="25" customBuiltin="1"/>
    <cellStyle name="Text upozornenia" xfId="15" builtinId="11" customBuiltin="1"/>
    <cellStyle name="Titul" xfId="2" builtinId="15" customBuiltin="1"/>
    <cellStyle name="Vstup" xfId="10" builtinId="20" customBuiltin="1"/>
    <cellStyle name="Výpočet" xfId="12" builtinId="22" customBuiltin="1"/>
    <cellStyle name="Výstup" xfId="11" builtinId="21" customBuiltin="1"/>
    <cellStyle name="Vysvetľujúci text" xfId="17" builtinId="53" customBuiltin="1"/>
    <cellStyle name="Zlá" xfId="8" builtinId="27" customBuiltin="1"/>
    <cellStyle name="Zvýraznenie1" xfId="19" builtinId="29" customBuiltin="1"/>
    <cellStyle name="Zvýraznenie2" xfId="23" builtinId="33" customBuiltin="1"/>
    <cellStyle name="Zvýraznenie3" xfId="27" builtinId="37" customBuiltin="1"/>
    <cellStyle name="Zvýraznenie4" xfId="31" builtinId="41" customBuiltin="1"/>
    <cellStyle name="Zvýraznenie5" xfId="35" builtinId="45" customBuiltin="1"/>
    <cellStyle name="Zvýraznenie6" xfId="39"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28575</xdr:rowOff>
    </xdr:from>
    <xdr:to>
      <xdr:col>1</xdr:col>
      <xdr:colOff>2898913</xdr:colOff>
      <xdr:row>6</xdr:row>
      <xdr:rowOff>30602</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28575"/>
          <a:ext cx="3594237" cy="916427"/>
        </a:xfrm>
        <a:prstGeom prst="rect">
          <a:avLst/>
        </a:prstGeom>
      </xdr:spPr>
    </xdr:pic>
    <xdr:clientData/>
  </xdr:twoCellAnchor>
  <xdr:twoCellAnchor editAs="oneCell">
    <xdr:from>
      <xdr:col>7</xdr:col>
      <xdr:colOff>240196</xdr:colOff>
      <xdr:row>0</xdr:row>
      <xdr:rowOff>24848</xdr:rowOff>
    </xdr:from>
    <xdr:to>
      <xdr:col>13</xdr:col>
      <xdr:colOff>376031</xdr:colOff>
      <xdr:row>6</xdr:row>
      <xdr:rowOff>33072</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33283" y="24848"/>
          <a:ext cx="3622813" cy="902746"/>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indexed="32"/>
    <pageSetUpPr autoPageBreaks="0" fitToPage="1"/>
  </sheetPr>
  <dimension ref="A1:M29"/>
  <sheetViews>
    <sheetView tabSelected="1" view="pageBreakPreview" topLeftCell="C1" zoomScaleNormal="100" zoomScaleSheetLayoutView="100" workbookViewId="0">
      <selection activeCell="C15" sqref="C15"/>
    </sheetView>
  </sheetViews>
  <sheetFormatPr defaultColWidth="9.140625" defaultRowHeight="12" customHeight="1" x14ac:dyDescent="0.2"/>
  <cols>
    <col min="1" max="1" width="10.42578125" customWidth="1"/>
    <col min="2" max="2" width="46.42578125" customWidth="1"/>
    <col min="3" max="3" width="26.5703125" customWidth="1"/>
    <col min="4" max="4" width="14.5703125" customWidth="1"/>
    <col min="5" max="5" width="11.7109375" customWidth="1"/>
    <col min="6" max="6" width="11.42578125" customWidth="1"/>
    <col min="7" max="7" width="18.28515625" customWidth="1"/>
    <col min="8" max="8" width="37" customWidth="1"/>
    <col min="9" max="9" width="15.28515625" customWidth="1"/>
    <col min="10" max="12" width="9.140625" hidden="1" customWidth="1"/>
    <col min="13" max="13" width="117.85546875" hidden="1" customWidth="1"/>
    <col min="14" max="14" width="14.42578125" customWidth="1"/>
  </cols>
  <sheetData>
    <row r="1" spans="1:13" s="1" customFormat="1" ht="12" customHeight="1" x14ac:dyDescent="0.2">
      <c r="A1" s="62"/>
      <c r="B1" s="63"/>
      <c r="D1" s="64"/>
      <c r="E1" s="65"/>
      <c r="F1" s="65"/>
      <c r="G1" s="66"/>
      <c r="H1" s="66"/>
    </row>
    <row r="2" spans="1:13" s="1" customFormat="1" ht="12" customHeight="1" x14ac:dyDescent="0.2">
      <c r="A2" s="62"/>
      <c r="B2" s="63"/>
      <c r="D2" s="64"/>
      <c r="E2" s="65"/>
      <c r="F2" s="65"/>
      <c r="G2" s="66"/>
      <c r="H2" s="66"/>
      <c r="M2" t="s">
        <v>47</v>
      </c>
    </row>
    <row r="3" spans="1:13" s="1" customFormat="1" ht="12" customHeight="1" x14ac:dyDescent="0.2">
      <c r="A3" s="62"/>
      <c r="B3" s="63"/>
      <c r="D3" s="64"/>
      <c r="E3" s="65"/>
      <c r="F3" s="65"/>
      <c r="G3" s="66"/>
      <c r="H3" s="66"/>
      <c r="M3" s="106" t="s">
        <v>147</v>
      </c>
    </row>
    <row r="4" spans="1:13" s="1" customFormat="1" ht="12" customHeight="1" x14ac:dyDescent="0.2">
      <c r="A4" s="62"/>
      <c r="B4" s="63"/>
      <c r="D4" s="64"/>
      <c r="E4" s="65"/>
      <c r="F4" s="65"/>
      <c r="G4" s="66"/>
      <c r="H4" s="66"/>
      <c r="M4" s="106" t="s">
        <v>148</v>
      </c>
    </row>
    <row r="5" spans="1:13" s="1" customFormat="1" ht="12" customHeight="1" x14ac:dyDescent="0.2">
      <c r="A5" s="62"/>
      <c r="B5" s="63"/>
      <c r="D5" s="64"/>
      <c r="E5" s="65"/>
      <c r="F5" s="65"/>
      <c r="G5" s="66"/>
      <c r="H5" s="66"/>
      <c r="M5" s="106" t="s">
        <v>149</v>
      </c>
    </row>
    <row r="6" spans="1:13" s="1" customFormat="1" ht="12" customHeight="1" x14ac:dyDescent="0.2">
      <c r="A6" s="62"/>
      <c r="B6" s="63"/>
      <c r="D6" s="64"/>
      <c r="E6" s="65"/>
      <c r="F6" s="65"/>
      <c r="G6" s="66"/>
      <c r="H6" s="66"/>
      <c r="M6" t="s">
        <v>51</v>
      </c>
    </row>
    <row r="7" spans="1:13" s="1" customFormat="1" ht="12" customHeight="1" x14ac:dyDescent="0.2">
      <c r="A7" s="110" t="s">
        <v>25</v>
      </c>
      <c r="B7" s="110"/>
      <c r="C7" s="110"/>
      <c r="D7" s="110"/>
      <c r="E7" s="110"/>
      <c r="F7" s="110"/>
      <c r="G7" s="110"/>
      <c r="H7" s="66"/>
      <c r="M7" t="s">
        <v>43</v>
      </c>
    </row>
    <row r="8" spans="1:13" s="1" customFormat="1" ht="12" customHeight="1" x14ac:dyDescent="0.2">
      <c r="A8" s="110" t="s">
        <v>26</v>
      </c>
      <c r="B8" s="110"/>
      <c r="C8" s="110"/>
      <c r="D8" s="110"/>
      <c r="E8" s="110"/>
      <c r="F8" s="110"/>
      <c r="G8" s="110"/>
      <c r="H8" s="66"/>
      <c r="M8" t="s">
        <v>52</v>
      </c>
    </row>
    <row r="9" spans="1:13" s="1" customFormat="1" ht="12" customHeight="1" x14ac:dyDescent="0.2">
      <c r="A9" s="80"/>
      <c r="B9" s="80"/>
      <c r="C9" s="80"/>
      <c r="D9" s="80"/>
      <c r="E9" s="80"/>
      <c r="F9" s="80"/>
      <c r="G9" s="80"/>
      <c r="H9" s="66"/>
      <c r="M9" t="s">
        <v>53</v>
      </c>
    </row>
    <row r="10" spans="1:13" s="1" customFormat="1" ht="16.5" customHeight="1" thickBot="1" x14ac:dyDescent="0.25">
      <c r="A10" s="111" t="s">
        <v>24</v>
      </c>
      <c r="B10" s="111"/>
      <c r="C10" s="111"/>
      <c r="D10" s="111"/>
      <c r="E10" s="111"/>
      <c r="F10" s="111"/>
      <c r="G10" s="111"/>
      <c r="H10" s="111"/>
      <c r="I10" s="111"/>
    </row>
    <row r="11" spans="1:13" s="1" customFormat="1" ht="45" customHeight="1" thickBot="1" x14ac:dyDescent="0.25">
      <c r="A11" s="18"/>
      <c r="B11" s="61" t="s">
        <v>0</v>
      </c>
      <c r="C11" s="19" t="s">
        <v>1</v>
      </c>
      <c r="D11" s="20" t="s">
        <v>2</v>
      </c>
      <c r="E11" s="21" t="s">
        <v>3</v>
      </c>
      <c r="F11" s="22" t="s">
        <v>4</v>
      </c>
      <c r="G11" s="23" t="s">
        <v>5</v>
      </c>
      <c r="H11" s="23" t="s">
        <v>23</v>
      </c>
      <c r="I11" s="23" t="s">
        <v>62</v>
      </c>
      <c r="M11"/>
    </row>
    <row r="12" spans="1:13" s="2" customFormat="1" ht="15.75" customHeight="1" x14ac:dyDescent="0.2">
      <c r="A12" s="49" t="s">
        <v>6</v>
      </c>
      <c r="B12" s="58" t="s">
        <v>7</v>
      </c>
      <c r="C12" s="50" t="s">
        <v>8</v>
      </c>
      <c r="D12" s="51" t="s">
        <v>9</v>
      </c>
      <c r="E12" s="52" t="s">
        <v>10</v>
      </c>
      <c r="F12" s="53" t="s">
        <v>11</v>
      </c>
      <c r="G12" s="54" t="s">
        <v>12</v>
      </c>
      <c r="H12" s="55" t="s">
        <v>13</v>
      </c>
      <c r="I12" s="56" t="s">
        <v>14</v>
      </c>
      <c r="M12"/>
    </row>
    <row r="13" spans="1:13" s="3" customFormat="1" ht="16.5" customHeight="1" x14ac:dyDescent="0.2">
      <c r="A13" s="24" t="s">
        <v>15</v>
      </c>
      <c r="B13" s="25" t="s">
        <v>133</v>
      </c>
      <c r="C13" s="25"/>
      <c r="D13" s="42"/>
      <c r="E13" s="43"/>
      <c r="F13" s="44"/>
      <c r="G13" s="45"/>
      <c r="H13" s="71"/>
      <c r="I13" s="68"/>
      <c r="M13"/>
    </row>
    <row r="14" spans="1:13" s="6" customFormat="1" ht="31.5" customHeight="1" x14ac:dyDescent="0.2">
      <c r="A14" s="30" t="s">
        <v>16</v>
      </c>
      <c r="B14" s="31" t="s">
        <v>141</v>
      </c>
      <c r="C14" s="31"/>
      <c r="D14" s="46"/>
      <c r="E14" s="47"/>
      <c r="F14" s="48"/>
      <c r="G14" s="41">
        <f>SUM(G15:G16)</f>
        <v>0</v>
      </c>
      <c r="H14" s="72"/>
      <c r="I14" s="72" t="s">
        <v>67</v>
      </c>
      <c r="M14"/>
    </row>
    <row r="15" spans="1:13" s="1" customFormat="1" ht="33.75" x14ac:dyDescent="0.2">
      <c r="A15" s="28" t="s">
        <v>131</v>
      </c>
      <c r="B15" s="33" t="s">
        <v>145</v>
      </c>
      <c r="C15" s="26"/>
      <c r="D15" s="26" t="s">
        <v>19</v>
      </c>
      <c r="E15" s="32">
        <v>0</v>
      </c>
      <c r="F15" s="27">
        <v>0</v>
      </c>
      <c r="G15" s="29">
        <f>ROUND(E15*F15,2)</f>
        <v>0</v>
      </c>
      <c r="H15" s="70"/>
      <c r="I15" s="67" t="s">
        <v>67</v>
      </c>
      <c r="M15"/>
    </row>
    <row r="16" spans="1:13" s="1" customFormat="1" ht="33.75" x14ac:dyDescent="0.2">
      <c r="A16" s="28" t="s">
        <v>134</v>
      </c>
      <c r="B16" s="33" t="s">
        <v>145</v>
      </c>
      <c r="C16" s="26"/>
      <c r="D16" s="26" t="s">
        <v>19</v>
      </c>
      <c r="E16" s="32">
        <v>0</v>
      </c>
      <c r="F16" s="27">
        <v>0</v>
      </c>
      <c r="G16" s="29">
        <f>ROUND(E16*F16,2)</f>
        <v>0</v>
      </c>
      <c r="H16" s="70"/>
      <c r="I16" s="67" t="s">
        <v>67</v>
      </c>
      <c r="M16"/>
    </row>
    <row r="17" spans="1:13" s="1" customFormat="1" ht="42.75" x14ac:dyDescent="0.2">
      <c r="A17" s="30" t="s">
        <v>132</v>
      </c>
      <c r="B17" s="34" t="s">
        <v>142</v>
      </c>
      <c r="C17" s="108"/>
      <c r="D17" s="74" t="s">
        <v>20</v>
      </c>
      <c r="E17" s="75">
        <v>0</v>
      </c>
      <c r="F17" s="76">
        <v>0</v>
      </c>
      <c r="G17" s="77">
        <f>ROUND(E17*F17,2)</f>
        <v>0</v>
      </c>
      <c r="H17" s="79"/>
      <c r="I17" s="79" t="s">
        <v>67</v>
      </c>
      <c r="M17"/>
    </row>
    <row r="18" spans="1:13" s="4" customFormat="1" ht="18.75" customHeight="1" x14ac:dyDescent="0.2">
      <c r="A18" s="35" t="s">
        <v>15</v>
      </c>
      <c r="B18" s="36" t="s">
        <v>21</v>
      </c>
      <c r="C18" s="36"/>
      <c r="D18" s="37"/>
      <c r="E18" s="38"/>
      <c r="F18" s="39"/>
      <c r="G18" s="40">
        <f>G14+G17</f>
        <v>0</v>
      </c>
      <c r="H18" s="104"/>
      <c r="I18" s="104"/>
      <c r="M18"/>
    </row>
    <row r="19" spans="1:13" s="3" customFormat="1" ht="16.5" customHeight="1" x14ac:dyDescent="0.2">
      <c r="A19" s="24" t="s">
        <v>135</v>
      </c>
      <c r="B19" s="25" t="s">
        <v>133</v>
      </c>
      <c r="C19" s="25"/>
      <c r="D19" s="42"/>
      <c r="E19" s="43"/>
      <c r="F19" s="44"/>
      <c r="G19" s="45"/>
      <c r="H19" s="71"/>
      <c r="I19" s="68"/>
      <c r="M19"/>
    </row>
    <row r="20" spans="1:13" s="6" customFormat="1" ht="31.5" customHeight="1" x14ac:dyDescent="0.2">
      <c r="A20" s="30" t="s">
        <v>136</v>
      </c>
      <c r="B20" s="31" t="s">
        <v>141</v>
      </c>
      <c r="C20" s="31"/>
      <c r="D20" s="46"/>
      <c r="E20" s="47"/>
      <c r="F20" s="48"/>
      <c r="G20" s="41">
        <f>SUM(G21:G22)</f>
        <v>0</v>
      </c>
      <c r="H20" s="72"/>
      <c r="I20" s="69" t="s">
        <v>140</v>
      </c>
      <c r="M20"/>
    </row>
    <row r="21" spans="1:13" s="1" customFormat="1" ht="34.700000000000003" customHeight="1" x14ac:dyDescent="0.2">
      <c r="A21" s="28" t="s">
        <v>137</v>
      </c>
      <c r="B21" s="33" t="s">
        <v>145</v>
      </c>
      <c r="C21" s="26"/>
      <c r="D21" s="26" t="s">
        <v>19</v>
      </c>
      <c r="E21" s="32">
        <v>0</v>
      </c>
      <c r="F21" s="27">
        <v>0</v>
      </c>
      <c r="G21" s="29">
        <f>ROUND(E21*F21,2)</f>
        <v>0</v>
      </c>
      <c r="H21" s="70"/>
      <c r="I21" s="67" t="s">
        <v>140</v>
      </c>
      <c r="M21"/>
    </row>
    <row r="22" spans="1:13" s="1" customFormat="1" ht="34.700000000000003" customHeight="1" x14ac:dyDescent="0.2">
      <c r="A22" s="28" t="s">
        <v>138</v>
      </c>
      <c r="B22" s="33" t="s">
        <v>145</v>
      </c>
      <c r="C22" s="26"/>
      <c r="D22" s="26" t="s">
        <v>19</v>
      </c>
      <c r="E22" s="32">
        <v>0</v>
      </c>
      <c r="F22" s="27">
        <v>0</v>
      </c>
      <c r="G22" s="29">
        <f>ROUND(E22*F22,2)</f>
        <v>0</v>
      </c>
      <c r="H22" s="70"/>
      <c r="I22" s="67" t="s">
        <v>140</v>
      </c>
      <c r="M22"/>
    </row>
    <row r="23" spans="1:13" s="1" customFormat="1" ht="42.75" x14ac:dyDescent="0.2">
      <c r="A23" s="30" t="s">
        <v>139</v>
      </c>
      <c r="B23" s="34" t="s">
        <v>142</v>
      </c>
      <c r="C23" s="31"/>
      <c r="D23" s="74" t="s">
        <v>20</v>
      </c>
      <c r="E23" s="75">
        <v>0</v>
      </c>
      <c r="F23" s="76">
        <v>0</v>
      </c>
      <c r="G23" s="77">
        <f>ROUND(E23*F23,2)</f>
        <v>0</v>
      </c>
      <c r="H23" s="79"/>
      <c r="I23" s="78" t="s">
        <v>140</v>
      </c>
      <c r="M23"/>
    </row>
    <row r="24" spans="1:13" s="4" customFormat="1" ht="18.75" customHeight="1" x14ac:dyDescent="0.2">
      <c r="A24" s="35" t="s">
        <v>135</v>
      </c>
      <c r="B24" s="36" t="s">
        <v>21</v>
      </c>
      <c r="C24" s="36"/>
      <c r="D24" s="37"/>
      <c r="E24" s="38"/>
      <c r="F24" s="39"/>
      <c r="G24" s="40">
        <f>G20+G23</f>
        <v>0</v>
      </c>
      <c r="H24" s="104"/>
      <c r="I24" s="104"/>
      <c r="M24"/>
    </row>
    <row r="25" spans="1:13" s="3" customFormat="1" ht="18" customHeight="1" thickBot="1" x14ac:dyDescent="0.25">
      <c r="A25" s="10"/>
      <c r="B25" s="59" t="s">
        <v>22</v>
      </c>
      <c r="C25" s="8"/>
      <c r="D25" s="8"/>
      <c r="E25" s="9"/>
      <c r="F25" s="11"/>
      <c r="G25" s="57">
        <f>G18+G24</f>
        <v>0</v>
      </c>
      <c r="H25" s="103"/>
      <c r="I25" s="103"/>
    </row>
    <row r="26" spans="1:13" s="5" customFormat="1" ht="13.5" customHeight="1" x14ac:dyDescent="0.2">
      <c r="A26" s="12"/>
      <c r="B26" s="60"/>
      <c r="C26" s="13"/>
      <c r="D26" s="14"/>
      <c r="E26" s="15"/>
      <c r="F26" s="15"/>
      <c r="G26" s="16"/>
      <c r="H26" s="16"/>
      <c r="I26" s="14"/>
    </row>
    <row r="27" spans="1:13" s="7" customFormat="1" ht="15" x14ac:dyDescent="0.25">
      <c r="A27" s="109" t="s">
        <v>143</v>
      </c>
      <c r="B27" s="109"/>
      <c r="C27" s="109"/>
      <c r="D27" s="109"/>
      <c r="E27" s="109"/>
      <c r="F27" s="109"/>
      <c r="G27" s="109"/>
      <c r="H27" s="109"/>
      <c r="I27" s="17"/>
    </row>
    <row r="28" spans="1:13" ht="45" customHeight="1" x14ac:dyDescent="0.2">
      <c r="A28" s="109" t="s">
        <v>146</v>
      </c>
      <c r="B28" s="109"/>
      <c r="C28" s="109"/>
      <c r="D28" s="109"/>
      <c r="E28" s="109"/>
      <c r="F28" s="109"/>
      <c r="G28" s="109"/>
    </row>
    <row r="29" spans="1:13" ht="23.25" customHeight="1" x14ac:dyDescent="0.2">
      <c r="A29" s="109" t="s">
        <v>144</v>
      </c>
      <c r="B29" s="109"/>
      <c r="C29" s="109"/>
      <c r="D29" s="109"/>
      <c r="E29" s="109"/>
      <c r="F29" s="109"/>
      <c r="G29" s="109"/>
      <c r="H29" s="105"/>
    </row>
  </sheetData>
  <sheetProtection selectLockedCells="1" selectUnlockedCells="1"/>
  <mergeCells count="6">
    <mergeCell ref="A29:G29"/>
    <mergeCell ref="A28:G28"/>
    <mergeCell ref="A7:G7"/>
    <mergeCell ref="A8:G8"/>
    <mergeCell ref="A10:I10"/>
    <mergeCell ref="A27:H27"/>
  </mergeCells>
  <dataValidations count="10">
    <dataValidation type="list" showInputMessage="1" showErrorMessage="1" sqref="C26">
      <formula1>#REF!</formula1>
    </dataValidation>
    <dataValidation type="list" showInputMessage="1" showErrorMessage="1" sqref="C25">
      <formula1>#REF!</formula1>
    </dataValidation>
    <dataValidation type="list" showInputMessage="1" showErrorMessage="1" sqref="C13 C24 C18:C19">
      <formula1>$M$11:$M$12</formula1>
    </dataValidation>
    <dataValidation type="list" showInputMessage="1" showErrorMessage="1" sqref="C20">
      <formula1>$M$7:$M$10</formula1>
    </dataValidation>
    <dataValidation type="list" allowBlank="1" showInputMessage="1" showErrorMessage="1" sqref="C15:C16">
      <formula1>$M$7:$M$10</formula1>
    </dataValidation>
    <dataValidation type="list" allowBlank="1" showInputMessage="1" showErrorMessage="1" sqref="C23">
      <formula1>$M$1:$M$6</formula1>
    </dataValidation>
    <dataValidation type="list" allowBlank="1" showInputMessage="1" showErrorMessage="1" sqref="M1:M6">
      <formula1>$M$1:$M$6</formula1>
    </dataValidation>
    <dataValidation type="list" showInputMessage="1" showErrorMessage="1" sqref="C17">
      <formula1>$M$1:$M$6</formula1>
    </dataValidation>
    <dataValidation type="list" showInputMessage="1" showErrorMessage="1" sqref="C14">
      <formula1>$M$7:$M$10</formula1>
    </dataValidation>
    <dataValidation type="list" allowBlank="1" showInputMessage="1" showErrorMessage="1" sqref="C21:C22">
      <formula1>$M$7:$M$10</formula1>
    </dataValidation>
  </dataValidations>
  <printOptions horizontalCentered="1"/>
  <pageMargins left="0.35433070866141736" right="0.39370078740157483" top="0.59055118110236227" bottom="0.98425196850393704" header="0.11811023622047245" footer="0.31496062992125984"/>
  <pageSetup paperSize="9" scale="74" fitToHeight="0" orientation="landscape" r:id="rId1"/>
  <headerFooter>
    <oddHeader>&amp;L&amp;"Arial,Kurzíva"&amp;12Príloha č. 5a</oddHeader>
    <oddFooter>&amp;C&amp;P z &amp;N
&amp;"Arial,Kurzíva"&amp;12
Platnosť: 17.06.2022 účinnosť: 17.06.2022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pageSetUpPr fitToPage="1"/>
  </sheetPr>
  <dimension ref="A1:AV445"/>
  <sheetViews>
    <sheetView zoomScale="85" zoomScaleNormal="85" workbookViewId="0">
      <selection activeCell="B30" sqref="B30:B37"/>
    </sheetView>
  </sheetViews>
  <sheetFormatPr defaultColWidth="0" defaultRowHeight="12.75" x14ac:dyDescent="0.2"/>
  <cols>
    <col min="1" max="1" width="53.140625" style="73" customWidth="1"/>
    <col min="2" max="2" width="41" style="93" customWidth="1"/>
    <col min="3" max="3" width="19.7109375" style="73" customWidth="1"/>
    <col min="4" max="4" width="14.42578125" style="73" bestFit="1" customWidth="1"/>
    <col min="5" max="5" width="14.28515625" style="73" customWidth="1"/>
    <col min="6" max="6" width="15.42578125" style="73" customWidth="1"/>
    <col min="7" max="7" width="12" style="73" customWidth="1"/>
    <col min="8" max="8" width="13.28515625" style="73" customWidth="1"/>
    <col min="9" max="9" width="14.5703125" style="73" customWidth="1"/>
    <col min="10" max="10" width="32.28515625" style="73" customWidth="1"/>
    <col min="11" max="12" width="11.140625" style="73" hidden="1" customWidth="1"/>
    <col min="13" max="14" width="17.85546875" style="73" hidden="1" customWidth="1"/>
    <col min="15" max="15" width="16.5703125" style="73" hidden="1" customWidth="1"/>
    <col min="16" max="16" width="14.5703125" style="73" hidden="1" customWidth="1"/>
    <col min="17" max="19" width="8" style="73" hidden="1" customWidth="1"/>
    <col min="20" max="20" width="46" style="73" hidden="1" customWidth="1"/>
    <col min="21" max="21" width="19.7109375" style="73" hidden="1" customWidth="1"/>
    <col min="22" max="35" width="7.28515625" style="73" hidden="1" customWidth="1"/>
    <col min="36" max="36" width="8.42578125" style="73" hidden="1" customWidth="1"/>
    <col min="37" max="16384" width="7.28515625" style="73" hidden="1"/>
  </cols>
  <sheetData>
    <row r="1" spans="1:48" ht="42.75" customHeight="1" x14ac:dyDescent="0.2">
      <c r="A1" s="116" t="s">
        <v>126</v>
      </c>
      <c r="B1" s="117"/>
      <c r="C1" s="118" t="s">
        <v>57</v>
      </c>
      <c r="D1" s="81" t="s">
        <v>17</v>
      </c>
      <c r="E1" s="81" t="s">
        <v>18</v>
      </c>
      <c r="G1" s="120" t="s">
        <v>127</v>
      </c>
      <c r="H1" s="120"/>
      <c r="I1" s="100" t="s">
        <v>128</v>
      </c>
      <c r="J1" s="100" t="s">
        <v>129</v>
      </c>
      <c r="U1" s="73" t="s">
        <v>27</v>
      </c>
      <c r="V1" s="73" t="s">
        <v>28</v>
      </c>
      <c r="W1" s="73" t="s">
        <v>29</v>
      </c>
      <c r="X1" s="73" t="s">
        <v>30</v>
      </c>
      <c r="Y1" s="73" t="s">
        <v>31</v>
      </c>
      <c r="Z1" s="73" t="s">
        <v>32</v>
      </c>
      <c r="AA1" s="73" t="s">
        <v>33</v>
      </c>
      <c r="AB1" s="73" t="s">
        <v>34</v>
      </c>
      <c r="AC1" s="73" t="s">
        <v>35</v>
      </c>
      <c r="AD1" s="73" t="s">
        <v>36</v>
      </c>
      <c r="AE1" s="73" t="s">
        <v>37</v>
      </c>
      <c r="AF1" s="73" t="s">
        <v>38</v>
      </c>
      <c r="AG1" s="73" t="s">
        <v>39</v>
      </c>
      <c r="AH1" s="73" t="s">
        <v>40</v>
      </c>
      <c r="AI1" s="73" t="s">
        <v>41</v>
      </c>
      <c r="AJ1" s="73" t="s">
        <v>42</v>
      </c>
      <c r="AK1" s="73" t="s">
        <v>43</v>
      </c>
      <c r="AL1" s="73" t="s">
        <v>44</v>
      </c>
      <c r="AM1" s="73" t="s">
        <v>45</v>
      </c>
      <c r="AN1" s="73" t="s">
        <v>46</v>
      </c>
      <c r="AO1" s="73" t="s">
        <v>47</v>
      </c>
      <c r="AP1" s="73" t="s">
        <v>48</v>
      </c>
      <c r="AQ1" s="73" t="s">
        <v>49</v>
      </c>
      <c r="AR1" s="73" t="s">
        <v>50</v>
      </c>
      <c r="AS1" s="73" t="s">
        <v>51</v>
      </c>
      <c r="AT1" s="73" t="s">
        <v>52</v>
      </c>
      <c r="AU1" s="73" t="s">
        <v>58</v>
      </c>
      <c r="AV1" s="73" t="s">
        <v>54</v>
      </c>
    </row>
    <row r="2" spans="1:48" ht="12" customHeight="1" x14ac:dyDescent="0.2">
      <c r="A2" s="117"/>
      <c r="B2" s="117"/>
      <c r="C2" s="119"/>
      <c r="D2" s="83">
        <f>IFERROR(P5,"")</f>
        <v>0.81658066824227282</v>
      </c>
      <c r="E2" s="83">
        <f>IFERROR(P7,"")</f>
        <v>0.18341933175772732</v>
      </c>
      <c r="G2" s="84" t="s">
        <v>59</v>
      </c>
      <c r="H2" s="85">
        <v>5426252</v>
      </c>
      <c r="I2" s="86"/>
      <c r="J2" s="112" t="s">
        <v>69</v>
      </c>
      <c r="N2" s="73" t="s">
        <v>17</v>
      </c>
      <c r="O2" s="73" t="s">
        <v>18</v>
      </c>
      <c r="U2" s="73" t="s">
        <v>63</v>
      </c>
      <c r="V2" s="73">
        <f>SUMIFS('Rozpočet projektu'!$G$10:$G$27,'Rozpočet projektu'!$I$10:$I$27,$U2&amp;"*",'Rozpočet projektu'!$C$10:$C$27,V$1)</f>
        <v>0</v>
      </c>
      <c r="W2" s="73">
        <f>SUMIFS('Rozpočet projektu'!$G$10:$G$27,'Rozpočet projektu'!$I$10:$I$27,$U2&amp;"*",'Rozpočet projektu'!$C$10:$C$27,W$1)</f>
        <v>0</v>
      </c>
      <c r="X2" s="73">
        <f>SUMIFS('Rozpočet projektu'!$G$10:$G$27,'Rozpočet projektu'!$I$10:$I$27,$U2&amp;"*",'Rozpočet projektu'!$C$10:$C$27,X$1)</f>
        <v>0</v>
      </c>
      <c r="Y2" s="73">
        <f>SUMIFS('Rozpočet projektu'!$G$10:$G$27,'Rozpočet projektu'!$I$10:$I$27,$U2&amp;"*",'Rozpočet projektu'!$C$10:$C$27,Y$1)</f>
        <v>0</v>
      </c>
      <c r="Z2" s="73">
        <f>SUMIFS('Rozpočet projektu'!$G$10:$G$27,'Rozpočet projektu'!$I$10:$I$27,$U2&amp;"*",'Rozpočet projektu'!$C$10:$C$27,Z$1)</f>
        <v>0</v>
      </c>
      <c r="AA2" s="73">
        <f>SUMIFS('Rozpočet projektu'!$G$10:$G$27,'Rozpočet projektu'!$I$10:$I$27,$U2&amp;"*",'Rozpočet projektu'!$C$10:$C$27,AA$1)</f>
        <v>0</v>
      </c>
      <c r="AB2" s="73">
        <f>SUMIFS('Rozpočet projektu'!$G$10:$G$27,'Rozpočet projektu'!$I$10:$I$27,$U2&amp;"*",'Rozpočet projektu'!$C$10:$C$27,AB$1)</f>
        <v>0</v>
      </c>
      <c r="AC2" s="73">
        <f>SUMIFS('Rozpočet projektu'!$G$10:$G$27,'Rozpočet projektu'!$I$10:$I$27,$U2&amp;"*",'Rozpočet projektu'!$C$10:$C$27,AC$1)</f>
        <v>0</v>
      </c>
      <c r="AD2" s="73">
        <f>SUMIFS('Rozpočet projektu'!$G$10:$G$27,'Rozpočet projektu'!$I$10:$I$27,$U2&amp;"*",'Rozpočet projektu'!$C$10:$C$27,AD$1)</f>
        <v>0</v>
      </c>
      <c r="AE2" s="73">
        <f>SUMIFS('Rozpočet projektu'!$G$10:$G$27,'Rozpočet projektu'!$I$10:$I$27,$U2&amp;"*",'Rozpočet projektu'!$C$10:$C$27,AE$1)</f>
        <v>0</v>
      </c>
      <c r="AF2" s="73">
        <f>SUMIFS('Rozpočet projektu'!$G$10:$G$27,'Rozpočet projektu'!$I$10:$I$27,$U2&amp;"*",'Rozpočet projektu'!$C$10:$C$27,AF$1)</f>
        <v>0</v>
      </c>
      <c r="AG2" s="73">
        <f>SUMIFS('Rozpočet projektu'!$G$10:$G$27,'Rozpočet projektu'!$I$10:$I$27,$U2&amp;"*",'Rozpočet projektu'!$C$10:$C$27,AG$1)</f>
        <v>0</v>
      </c>
      <c r="AH2" s="73">
        <f>SUMIFS('Rozpočet projektu'!$G$10:$G$27,'Rozpočet projektu'!$I$10:$I$27,$U2&amp;"*",'Rozpočet projektu'!$C$10:$C$27,AH$1)</f>
        <v>0</v>
      </c>
      <c r="AI2" s="73">
        <f>SUMIFS('Rozpočet projektu'!$G$10:$G$27,'Rozpočet projektu'!$I$10:$I$27,$U2&amp;"*",'Rozpočet projektu'!$C$10:$C$27,AI$1)</f>
        <v>0</v>
      </c>
      <c r="AJ2" s="73">
        <f>SUMIFS('Rozpočet projektu'!$G$10:$G$27,'Rozpočet projektu'!$I$10:$I$27,$U2&amp;"*",'Rozpočet projektu'!$C$10:$C$27,AJ$1)</f>
        <v>0</v>
      </c>
      <c r="AK2" s="73">
        <f>SUMIFS('Rozpočet projektu'!$G$10:$G$27,'Rozpočet projektu'!$I$10:$I$27,$U2&amp;"*",'Rozpočet projektu'!$C$10:$C$27,AK$1)</f>
        <v>0</v>
      </c>
      <c r="AL2" s="73">
        <f>SUMIFS('Rozpočet projektu'!$G$10:$G$27,'Rozpočet projektu'!$I$10:$I$27,$U2&amp;"*",'Rozpočet projektu'!$C$10:$C$27,AL$1)</f>
        <v>0</v>
      </c>
      <c r="AM2" s="73">
        <f>SUMIFS('Rozpočet projektu'!$G$10:$G$27,'Rozpočet projektu'!$I$10:$I$27,$U2&amp;"*",'Rozpočet projektu'!$C$10:$C$27,AM$1)</f>
        <v>0</v>
      </c>
      <c r="AN2" s="73">
        <f>SUMIFS('Rozpočet projektu'!$G$10:$G$27,'Rozpočet projektu'!$I$10:$I$27,$U2&amp;"*",'Rozpočet projektu'!$C$10:$C$27,AN$1)</f>
        <v>0</v>
      </c>
      <c r="AO2" s="73">
        <f>SUMIFS('Rozpočet projektu'!$G$10:$G$27,'Rozpočet projektu'!$I$10:$I$27,$U2&amp;"*",'Rozpočet projektu'!$C$10:$C$27,AO$1)</f>
        <v>0</v>
      </c>
      <c r="AP2" s="73">
        <f>SUMIFS('Rozpočet projektu'!$G$10:$G$27,'Rozpočet projektu'!$I$10:$I$27,$U2&amp;"*",'Rozpočet projektu'!$C$10:$C$27,AP$1)</f>
        <v>0</v>
      </c>
      <c r="AQ2" s="73">
        <f>SUMIFS('Rozpočet projektu'!$G$10:$G$27,'Rozpočet projektu'!$I$10:$I$27,$U2&amp;"*",'Rozpočet projektu'!$C$10:$C$27,AQ$1)</f>
        <v>0</v>
      </c>
      <c r="AR2" s="73">
        <f>SUMIFS('Rozpočet projektu'!$G$10:$G$27,'Rozpočet projektu'!$I$10:$I$27,$U2&amp;"*",'Rozpočet projektu'!$C$10:$C$27,AR$1)</f>
        <v>0</v>
      </c>
      <c r="AS2" s="73">
        <f>SUMIFS('Rozpočet projektu'!$G$10:$G$27,'Rozpočet projektu'!$I$10:$I$27,$U2&amp;"*",'Rozpočet projektu'!$C$10:$C$27,AS$1)</f>
        <v>0</v>
      </c>
      <c r="AT2" s="73">
        <f>SUMIFS('Rozpočet projektu'!$G$10:$G$27,'Rozpočet projektu'!$I$10:$I$27,$U2&amp;"*",'Rozpočet projektu'!$C$10:$C$27,AT$1)</f>
        <v>0</v>
      </c>
      <c r="AU2" s="73">
        <f>SUMIFS('Rozpočet projektu'!$G$10:$G$27,'Rozpočet projektu'!$I$10:$I$27,$U2&amp;"*",'Rozpočet projektu'!$C$10:$C$27,AU$1)</f>
        <v>0</v>
      </c>
      <c r="AV2" s="73">
        <f>SUMIFS('Rozpočet projektu'!$G$10:$G$27,'Rozpočet projektu'!$I$10:$I$27,$U2&amp;"*",'Rozpočet projektu'!$C$10:$C$27,AV$1)</f>
        <v>0</v>
      </c>
    </row>
    <row r="3" spans="1:48" ht="12.75" customHeight="1" x14ac:dyDescent="0.2">
      <c r="A3" s="120" t="s">
        <v>64</v>
      </c>
      <c r="B3" s="121" t="s">
        <v>55</v>
      </c>
      <c r="C3" s="122" t="s">
        <v>56</v>
      </c>
      <c r="D3" s="120" t="s">
        <v>17</v>
      </c>
      <c r="E3" s="120" t="s">
        <v>18</v>
      </c>
      <c r="F3" s="87"/>
      <c r="G3" s="84"/>
      <c r="H3" s="84"/>
      <c r="I3" s="86"/>
      <c r="J3" s="113"/>
      <c r="M3" s="73" t="s">
        <v>60</v>
      </c>
      <c r="N3" s="88">
        <f>IF($J$2=$M$9,N14,IF($J$2=$M$10,N17,IF($J$2=$M$11,N19,"")))</f>
        <v>226149508</v>
      </c>
      <c r="O3" s="88">
        <f>IF($J$2=$M$9,O14,IF($J$2=$M$10,O17,IF($J$2=$M$11,O19,"")))</f>
        <v>7951417</v>
      </c>
      <c r="U3" s="73" t="s">
        <v>65</v>
      </c>
      <c r="V3" s="73">
        <f>SUMIFS('Rozpočet projektu'!$G$10:$G$27,'Rozpočet projektu'!$I$10:$I$27,$U3&amp;"*",'Rozpočet projektu'!$C$10:$C$27,V$1)</f>
        <v>0</v>
      </c>
      <c r="W3" s="73">
        <f>SUMIFS('Rozpočet projektu'!$G$10:$G$27,'Rozpočet projektu'!$I$10:$I$27,$U3&amp;"*",'Rozpočet projektu'!$C$10:$C$27,W$1)</f>
        <v>0</v>
      </c>
      <c r="X3" s="73">
        <f>SUMIFS('Rozpočet projektu'!$G$10:$G$27,'Rozpočet projektu'!$I$10:$I$27,$U3&amp;"*",'Rozpočet projektu'!$C$10:$C$27,X$1)</f>
        <v>0</v>
      </c>
      <c r="Y3" s="73">
        <f>SUMIFS('Rozpočet projektu'!$G$10:$G$27,'Rozpočet projektu'!$I$10:$I$27,$U3&amp;"*",'Rozpočet projektu'!$C$10:$C$27,Y$1)</f>
        <v>0</v>
      </c>
      <c r="Z3" s="73">
        <f>SUMIFS('Rozpočet projektu'!$G$10:$G$27,'Rozpočet projektu'!$I$10:$I$27,$U3&amp;"*",'Rozpočet projektu'!$C$10:$C$27,Z$1)</f>
        <v>0</v>
      </c>
      <c r="AA3" s="73">
        <f>SUMIFS('Rozpočet projektu'!$G$10:$G$27,'Rozpočet projektu'!$I$10:$I$27,$U3&amp;"*",'Rozpočet projektu'!$C$10:$C$27,AA$1)</f>
        <v>0</v>
      </c>
      <c r="AB3" s="73">
        <f>SUMIFS('Rozpočet projektu'!$G$10:$G$27,'Rozpočet projektu'!$I$10:$I$27,$U3&amp;"*",'Rozpočet projektu'!$C$10:$C$27,AB$1)</f>
        <v>0</v>
      </c>
      <c r="AC3" s="73">
        <f>SUMIFS('Rozpočet projektu'!$G$10:$G$27,'Rozpočet projektu'!$I$10:$I$27,$U3&amp;"*",'Rozpočet projektu'!$C$10:$C$27,AC$1)</f>
        <v>0</v>
      </c>
      <c r="AD3" s="73">
        <f>SUMIFS('Rozpočet projektu'!$G$10:$G$27,'Rozpočet projektu'!$I$10:$I$27,$U3&amp;"*",'Rozpočet projektu'!$C$10:$C$27,AD$1)</f>
        <v>0</v>
      </c>
      <c r="AE3" s="73">
        <f>SUMIFS('Rozpočet projektu'!$G$10:$G$27,'Rozpočet projektu'!$I$10:$I$27,$U3&amp;"*",'Rozpočet projektu'!$C$10:$C$27,AE$1)</f>
        <v>0</v>
      </c>
      <c r="AF3" s="73">
        <f>SUMIFS('Rozpočet projektu'!$G$10:$G$27,'Rozpočet projektu'!$I$10:$I$27,$U3&amp;"*",'Rozpočet projektu'!$C$10:$C$27,AF$1)</f>
        <v>0</v>
      </c>
      <c r="AG3" s="73">
        <f>SUMIFS('Rozpočet projektu'!$G$10:$G$27,'Rozpočet projektu'!$I$10:$I$27,$U3&amp;"*",'Rozpočet projektu'!$C$10:$C$27,AG$1)</f>
        <v>0</v>
      </c>
      <c r="AH3" s="73">
        <f>SUMIFS('Rozpočet projektu'!$G$10:$G$27,'Rozpočet projektu'!$I$10:$I$27,$U3&amp;"*",'Rozpočet projektu'!$C$10:$C$27,AH$1)</f>
        <v>0</v>
      </c>
      <c r="AI3" s="73">
        <f>SUMIFS('Rozpočet projektu'!$G$10:$G$27,'Rozpočet projektu'!$I$10:$I$27,$U3&amp;"*",'Rozpočet projektu'!$C$10:$C$27,AI$1)</f>
        <v>0</v>
      </c>
      <c r="AJ3" s="73">
        <f>SUMIFS('Rozpočet projektu'!$G$10:$G$27,'Rozpočet projektu'!$I$10:$I$27,$U3&amp;"*",'Rozpočet projektu'!$C$10:$C$27,AJ$1)</f>
        <v>0</v>
      </c>
      <c r="AK3" s="73">
        <f>SUMIFS('Rozpočet projektu'!$G$10:$G$27,'Rozpočet projektu'!$I$10:$I$27,$U3&amp;"*",'Rozpočet projektu'!$C$10:$C$27,AK$1)</f>
        <v>0</v>
      </c>
      <c r="AL3" s="73">
        <f>SUMIFS('Rozpočet projektu'!$G$10:$G$27,'Rozpočet projektu'!$I$10:$I$27,$U3&amp;"*",'Rozpočet projektu'!$C$10:$C$27,AL$1)</f>
        <v>0</v>
      </c>
      <c r="AM3" s="73">
        <f>SUMIFS('Rozpočet projektu'!$G$10:$G$27,'Rozpočet projektu'!$I$10:$I$27,$U3&amp;"*",'Rozpočet projektu'!$C$10:$C$27,AM$1)</f>
        <v>0</v>
      </c>
      <c r="AN3" s="73">
        <f>SUMIFS('Rozpočet projektu'!$G$10:$G$27,'Rozpočet projektu'!$I$10:$I$27,$U3&amp;"*",'Rozpočet projektu'!$C$10:$C$27,AN$1)</f>
        <v>0</v>
      </c>
      <c r="AO3" s="73">
        <f>SUMIFS('Rozpočet projektu'!$G$10:$G$27,'Rozpočet projektu'!$I$10:$I$27,$U3&amp;"*",'Rozpočet projektu'!$C$10:$C$27,AO$1)</f>
        <v>0</v>
      </c>
      <c r="AP3" s="73">
        <f>SUMIFS('Rozpočet projektu'!$G$10:$G$27,'Rozpočet projektu'!$I$10:$I$27,$U3&amp;"*",'Rozpočet projektu'!$C$10:$C$27,AP$1)</f>
        <v>0</v>
      </c>
      <c r="AQ3" s="73">
        <f>SUMIFS('Rozpočet projektu'!$G$10:$G$27,'Rozpočet projektu'!$I$10:$I$27,$U3&amp;"*",'Rozpočet projektu'!$C$10:$C$27,AQ$1)</f>
        <v>0</v>
      </c>
      <c r="AR3" s="73">
        <f>SUMIFS('Rozpočet projektu'!$G$10:$G$27,'Rozpočet projektu'!$I$10:$I$27,$U3&amp;"*",'Rozpočet projektu'!$C$10:$C$27,AR$1)</f>
        <v>0</v>
      </c>
      <c r="AS3" s="73">
        <f>SUMIFS('Rozpočet projektu'!$G$10:$G$27,'Rozpočet projektu'!$I$10:$I$27,$U3&amp;"*",'Rozpočet projektu'!$C$10:$C$27,AS$1)</f>
        <v>0</v>
      </c>
      <c r="AT3" s="73">
        <f>SUMIFS('Rozpočet projektu'!$G$10:$G$27,'Rozpočet projektu'!$I$10:$I$27,$U3&amp;"*",'Rozpočet projektu'!$C$10:$C$27,AT$1)</f>
        <v>0</v>
      </c>
      <c r="AU3" s="73">
        <f>SUMIFS('Rozpočet projektu'!$G$10:$G$27,'Rozpočet projektu'!$I$10:$I$27,$U3&amp;"*",'Rozpočet projektu'!$C$10:$C$27,AU$1)</f>
        <v>0</v>
      </c>
      <c r="AV3" s="73">
        <f>SUMIFS('Rozpočet projektu'!$G$10:$G$27,'Rozpočet projektu'!$I$10:$I$27,$U3&amp;"*",'Rozpočet projektu'!$C$10:$C$27,AV$1)</f>
        <v>0</v>
      </c>
    </row>
    <row r="4" spans="1:48" ht="12.75" customHeight="1" x14ac:dyDescent="0.2">
      <c r="A4" s="120"/>
      <c r="B4" s="121"/>
      <c r="C4" s="122"/>
      <c r="D4" s="120"/>
      <c r="E4" s="120"/>
      <c r="F4" s="87"/>
      <c r="G4" s="84" t="s">
        <v>17</v>
      </c>
      <c r="H4" s="85">
        <v>4792964</v>
      </c>
      <c r="I4" s="85">
        <f>N5</f>
        <v>0.88329181910460475</v>
      </c>
      <c r="J4" s="114" t="str">
        <f>IF(J2=M9,N9,IF(J2=M10,N10,IF(J2=M11,N11,"")))</f>
        <v>Posilnené inštitucionálne kapacity a efektívna verejná správa</v>
      </c>
      <c r="M4" s="73" t="s">
        <v>61</v>
      </c>
      <c r="N4" s="88">
        <f>IF($J$2=$M$9,N16,IF($J$2=$M$10,N18,IF($J$2=$M$11,N20,"")))</f>
        <v>39908737</v>
      </c>
      <c r="O4" s="88">
        <f>IF($J$2=$M$9,O16,IF($J$2=$M$10,O18,IF($J$2=$M$11,O20,"")))</f>
        <v>7951417</v>
      </c>
      <c r="U4" s="73" t="s">
        <v>66</v>
      </c>
      <c r="V4" s="73">
        <f>SUM(V2:V3)</f>
        <v>0</v>
      </c>
      <c r="W4" s="73">
        <f t="shared" ref="W4:AV4" si="0">SUM(W2:W3)</f>
        <v>0</v>
      </c>
      <c r="X4" s="73">
        <f t="shared" si="0"/>
        <v>0</v>
      </c>
      <c r="Y4" s="73">
        <f t="shared" si="0"/>
        <v>0</v>
      </c>
      <c r="Z4" s="73">
        <f t="shared" si="0"/>
        <v>0</v>
      </c>
      <c r="AA4" s="73">
        <f t="shared" si="0"/>
        <v>0</v>
      </c>
      <c r="AB4" s="73">
        <f t="shared" si="0"/>
        <v>0</v>
      </c>
      <c r="AC4" s="73">
        <f t="shared" si="0"/>
        <v>0</v>
      </c>
      <c r="AD4" s="73">
        <f t="shared" si="0"/>
        <v>0</v>
      </c>
      <c r="AE4" s="73">
        <f t="shared" si="0"/>
        <v>0</v>
      </c>
      <c r="AF4" s="73">
        <f t="shared" si="0"/>
        <v>0</v>
      </c>
      <c r="AG4" s="73">
        <f t="shared" si="0"/>
        <v>0</v>
      </c>
      <c r="AH4" s="73">
        <f t="shared" si="0"/>
        <v>0</v>
      </c>
      <c r="AI4" s="73">
        <f t="shared" si="0"/>
        <v>0</v>
      </c>
      <c r="AJ4" s="73">
        <f t="shared" si="0"/>
        <v>0</v>
      </c>
      <c r="AK4" s="73">
        <f t="shared" si="0"/>
        <v>0</v>
      </c>
      <c r="AL4" s="73">
        <f t="shared" si="0"/>
        <v>0</v>
      </c>
      <c r="AM4" s="73">
        <f t="shared" si="0"/>
        <v>0</v>
      </c>
      <c r="AN4" s="73">
        <f t="shared" si="0"/>
        <v>0</v>
      </c>
      <c r="AO4" s="73">
        <f t="shared" si="0"/>
        <v>0</v>
      </c>
      <c r="AP4" s="73">
        <f t="shared" si="0"/>
        <v>0</v>
      </c>
      <c r="AQ4" s="73">
        <f t="shared" si="0"/>
        <v>0</v>
      </c>
      <c r="AR4" s="73">
        <f t="shared" si="0"/>
        <v>0</v>
      </c>
      <c r="AS4" s="73">
        <f t="shared" si="0"/>
        <v>0</v>
      </c>
      <c r="AT4" s="73">
        <f t="shared" si="0"/>
        <v>0</v>
      </c>
      <c r="AU4" s="73">
        <f t="shared" si="0"/>
        <v>0</v>
      </c>
      <c r="AV4" s="73">
        <f t="shared" si="0"/>
        <v>0</v>
      </c>
    </row>
    <row r="5" spans="1:48" ht="21.75" customHeight="1" x14ac:dyDescent="0.2">
      <c r="A5" s="120"/>
      <c r="B5" s="121"/>
      <c r="C5" s="122"/>
      <c r="D5" s="120"/>
      <c r="E5" s="120"/>
      <c r="F5" s="87"/>
      <c r="G5" s="84" t="s">
        <v>18</v>
      </c>
      <c r="H5" s="85">
        <v>633288</v>
      </c>
      <c r="I5" s="85">
        <f>N7</f>
        <v>0.1167081808953952</v>
      </c>
      <c r="J5" s="115"/>
      <c r="M5" s="89">
        <f>N3/(N3+N4)</f>
        <v>0.84999999906035617</v>
      </c>
      <c r="N5" s="90">
        <f>IFERROR(H4/H2,"")</f>
        <v>0.88329181910460475</v>
      </c>
      <c r="O5" s="73">
        <f>N5/M5</f>
        <v>1.0391668471541782</v>
      </c>
      <c r="P5" s="91">
        <f>O5/(O5+O7)</f>
        <v>0.81658066824227282</v>
      </c>
      <c r="U5" s="73" t="s">
        <v>67</v>
      </c>
      <c r="V5" s="73">
        <f>SUMIFS('Rozpočet projektu'!$G$10:$G$27,'Rozpočet projektu'!$I$10:$I$27,$U5&amp;"*",'Rozpočet projektu'!$C$10:$C$27,V$1)</f>
        <v>0</v>
      </c>
      <c r="W5" s="73">
        <f>SUMIFS('Rozpočet projektu'!$G$10:$G$27,'Rozpočet projektu'!$I$10:$I$27,$U5&amp;"*",'Rozpočet projektu'!$C$10:$C$27,W$1)</f>
        <v>0</v>
      </c>
      <c r="X5" s="73">
        <f>SUMIFS('Rozpočet projektu'!$G$10:$G$27,'Rozpočet projektu'!$I$10:$I$27,$U5&amp;"*",'Rozpočet projektu'!$C$10:$C$27,X$1)</f>
        <v>0</v>
      </c>
      <c r="Y5" s="73">
        <f>SUMIFS('Rozpočet projektu'!$G$10:$G$27,'Rozpočet projektu'!$I$10:$I$27,$U5&amp;"*",'Rozpočet projektu'!$C$10:$C$27,Y$1)</f>
        <v>0</v>
      </c>
      <c r="Z5" s="73">
        <f>SUMIFS('Rozpočet projektu'!$G$10:$G$27,'Rozpočet projektu'!$I$10:$I$27,$U5&amp;"*",'Rozpočet projektu'!$C$10:$C$27,Z$1)</f>
        <v>0</v>
      </c>
      <c r="AA5" s="73">
        <f>SUMIFS('Rozpočet projektu'!$G$10:$G$27,'Rozpočet projektu'!$I$10:$I$27,$U5&amp;"*",'Rozpočet projektu'!$C$10:$C$27,AA$1)</f>
        <v>0</v>
      </c>
      <c r="AB5" s="73">
        <f>SUMIFS('Rozpočet projektu'!$G$10:$G$27,'Rozpočet projektu'!$I$10:$I$27,$U5&amp;"*",'Rozpočet projektu'!$C$10:$C$27,AB$1)</f>
        <v>0</v>
      </c>
      <c r="AC5" s="73">
        <f>SUMIFS('Rozpočet projektu'!$G$10:$G$27,'Rozpočet projektu'!$I$10:$I$27,$U5&amp;"*",'Rozpočet projektu'!$C$10:$C$27,AC$1)</f>
        <v>0</v>
      </c>
      <c r="AD5" s="73">
        <f>SUMIFS('Rozpočet projektu'!$G$10:$G$27,'Rozpočet projektu'!$I$10:$I$27,$U5&amp;"*",'Rozpočet projektu'!$C$10:$C$27,AD$1)</f>
        <v>0</v>
      </c>
      <c r="AE5" s="73">
        <f>SUMIFS('Rozpočet projektu'!$G$10:$G$27,'Rozpočet projektu'!$I$10:$I$27,$U5&amp;"*",'Rozpočet projektu'!$C$10:$C$27,AE$1)</f>
        <v>0</v>
      </c>
      <c r="AF5" s="73">
        <f>SUMIFS('Rozpočet projektu'!$G$10:$G$27,'Rozpočet projektu'!$I$10:$I$27,$U5&amp;"*",'Rozpočet projektu'!$C$10:$C$27,AF$1)</f>
        <v>0</v>
      </c>
      <c r="AG5" s="73">
        <f>SUMIFS('Rozpočet projektu'!$G$10:$G$27,'Rozpočet projektu'!$I$10:$I$27,$U5&amp;"*",'Rozpočet projektu'!$C$10:$C$27,AG$1)</f>
        <v>0</v>
      </c>
      <c r="AH5" s="73">
        <f>SUMIFS('Rozpočet projektu'!$G$10:$G$27,'Rozpočet projektu'!$I$10:$I$27,$U5&amp;"*",'Rozpočet projektu'!$C$10:$C$27,AH$1)</f>
        <v>0</v>
      </c>
      <c r="AI5" s="73">
        <f>SUMIFS('Rozpočet projektu'!$G$10:$G$27,'Rozpočet projektu'!$I$10:$I$27,$U5&amp;"*",'Rozpočet projektu'!$C$10:$C$27,AI$1)</f>
        <v>0</v>
      </c>
      <c r="AJ5" s="73">
        <f>SUMIFS('Rozpočet projektu'!$G$10:$G$27,'Rozpočet projektu'!$I$10:$I$27,$U5&amp;"*",'Rozpočet projektu'!$C$10:$C$27,AJ$1)</f>
        <v>0</v>
      </c>
      <c r="AK5" s="73">
        <f>SUMIFS('Rozpočet projektu'!$G$10:$G$27,'Rozpočet projektu'!$I$10:$I$27,$U5&amp;"*",'Rozpočet projektu'!$C$10:$C$27,AK$1)</f>
        <v>0</v>
      </c>
      <c r="AL5" s="73">
        <f>SUMIFS('Rozpočet projektu'!$G$10:$G$27,'Rozpočet projektu'!$I$10:$I$27,$U5&amp;"*",'Rozpočet projektu'!$C$10:$C$27,AL$1)</f>
        <v>0</v>
      </c>
      <c r="AM5" s="73">
        <f>SUMIFS('Rozpočet projektu'!$G$10:$G$27,'Rozpočet projektu'!$I$10:$I$27,$U5&amp;"*",'Rozpočet projektu'!$C$10:$C$27,AM$1)</f>
        <v>0</v>
      </c>
      <c r="AN5" s="73">
        <f>SUMIFS('Rozpočet projektu'!$G$10:$G$27,'Rozpočet projektu'!$I$10:$I$27,$U5&amp;"*",'Rozpočet projektu'!$C$10:$C$27,AN$1)</f>
        <v>0</v>
      </c>
      <c r="AO5" s="73">
        <f>SUMIFS('Rozpočet projektu'!$G$10:$G$27,'Rozpočet projektu'!$I$10:$I$27,$U5&amp;"*",'Rozpočet projektu'!$C$10:$C$27,AO$1)</f>
        <v>0</v>
      </c>
      <c r="AP5" s="73">
        <f>SUMIFS('Rozpočet projektu'!$G$10:$G$27,'Rozpočet projektu'!$I$10:$I$27,$U5&amp;"*",'Rozpočet projektu'!$C$10:$C$27,AP$1)</f>
        <v>0</v>
      </c>
      <c r="AQ5" s="73">
        <f>SUMIFS('Rozpočet projektu'!$G$10:$G$27,'Rozpočet projektu'!$I$10:$I$27,$U5&amp;"*",'Rozpočet projektu'!$C$10:$C$27,AQ$1)</f>
        <v>0</v>
      </c>
      <c r="AR5" s="73">
        <f>SUMIFS('Rozpočet projektu'!$G$10:$G$27,'Rozpočet projektu'!$I$10:$I$27,$U5&amp;"*",'Rozpočet projektu'!$C$10:$C$27,AR$1)</f>
        <v>0</v>
      </c>
      <c r="AS5" s="73">
        <f>SUMIFS('Rozpočet projektu'!$G$10:$G$27,'Rozpočet projektu'!$I$10:$I$27,$U5&amp;"*",'Rozpočet projektu'!$C$10:$C$27,AS$1)</f>
        <v>0</v>
      </c>
      <c r="AT5" s="73">
        <f>SUMIFS('Rozpočet projektu'!$G$10:$G$27,'Rozpočet projektu'!$I$10:$I$27,$U5&amp;"*",'Rozpočet projektu'!$C$10:$C$27,AT$1)</f>
        <v>0</v>
      </c>
      <c r="AU5" s="73">
        <f>SUMIFS('Rozpočet projektu'!$G$10:$G$27,'Rozpočet projektu'!$I$10:$I$27,$U5&amp;"*",'Rozpočet projektu'!$C$10:$C$27,AU$1)</f>
        <v>0</v>
      </c>
      <c r="AV5" s="73">
        <f>SUMIFS('Rozpočet projektu'!$G$10:$G$27,'Rozpočet projektu'!$I$10:$I$27,$U5&amp;"*",'Rozpočet projektu'!$C$10:$C$27,AV$1)</f>
        <v>0</v>
      </c>
    </row>
    <row r="6" spans="1:48" ht="62.25" customHeight="1" x14ac:dyDescent="0.2">
      <c r="A6" s="84" t="s">
        <v>67</v>
      </c>
      <c r="B6" s="107" t="s">
        <v>47</v>
      </c>
      <c r="C6" s="92">
        <f>SUMIFS('Rozpočet projektu'!$G$10:$G$5057,'Rozpočet projektu'!$I$10:$I$5057,$A6&amp;"*",'Rozpočet projektu'!$C$10:$C$5057,$B6)</f>
        <v>0</v>
      </c>
      <c r="D6" s="92" t="str">
        <f>IFERROR(IF(IF(ROUND($D$2*C6,2)&gt;($D$2*C6),ROUND($D$2*C6,2)-ROUNDUP(ROUND($D$2*C6,2)-($D$2*C6),2),ROUND($D$2*C6,2))&gt;0,IF(ROUND($D$2*C6,2)&gt;($D$2*C6),ROUND($D$2*C6,2)-ROUNDUP(ROUND($D$2*C6,2)-($D$2*C6),2),ROUND($D$2*C6,2)),""),"")</f>
        <v/>
      </c>
      <c r="E6" s="92" t="str">
        <f t="shared" ref="E6:E13" si="1">IFERROR(C6-D6,"")</f>
        <v/>
      </c>
      <c r="F6" s="87"/>
      <c r="G6" s="101"/>
      <c r="J6" s="102"/>
      <c r="M6" s="89"/>
      <c r="N6" s="90"/>
      <c r="P6" s="91"/>
    </row>
    <row r="7" spans="1:48" ht="51" customHeight="1" x14ac:dyDescent="0.2">
      <c r="A7" s="84" t="s">
        <v>67</v>
      </c>
      <c r="B7" s="107" t="s">
        <v>151</v>
      </c>
      <c r="C7" s="92">
        <f>SUMIFS('Rozpočet projektu'!$G$10:$G$5057,'Rozpočet projektu'!$I$10:$I$5057,$A7&amp;"*",'Rozpočet projektu'!$C$10:$C$5057,$B7)</f>
        <v>0</v>
      </c>
      <c r="D7" s="92" t="str">
        <f t="shared" ref="D7:D13" si="2">IFERROR(IF(IF(ROUND($D$2*C7,2)&gt;($D$2*C7),ROUND($D$2*C7,2)-ROUNDUP(ROUND($D$2*C7,2)-($D$2*C7),2),ROUND($D$2*C7,2))&gt;0,IF(ROUND($D$2*C7,2)&gt;($D$2*C7),ROUND($D$2*C7,2)-ROUNDUP(ROUND($D$2*C7,2)-($D$2*C7),2),ROUND($D$2*C7,2)),""),"")</f>
        <v/>
      </c>
      <c r="E7" s="92" t="str">
        <f t="shared" si="1"/>
        <v/>
      </c>
      <c r="F7" s="87"/>
      <c r="H7" s="82"/>
      <c r="I7" s="82"/>
      <c r="J7" s="82"/>
      <c r="M7" s="89">
        <f>N4/(N3+N4)</f>
        <v>0.15000000093964388</v>
      </c>
      <c r="N7" s="90">
        <f>IFERROR(H5/H2,"")</f>
        <v>0.1167081808953952</v>
      </c>
      <c r="O7" s="93">
        <f>N7/M8</f>
        <v>0.23341636179079039</v>
      </c>
      <c r="P7" s="91">
        <f>O7/(O5+O7)</f>
        <v>0.18341933175772732</v>
      </c>
      <c r="U7" s="73" t="s">
        <v>68</v>
      </c>
      <c r="V7" s="73">
        <f>SUMIFS('Rozpočet projektu'!$G$10:$G$27,'Rozpočet projektu'!$I$10:$I$27,$U7&amp;"*",'Rozpočet projektu'!$C$10:$C$27,V$1)</f>
        <v>0</v>
      </c>
      <c r="W7" s="73">
        <f>SUMIFS('Rozpočet projektu'!$G$10:$G$27,'Rozpočet projektu'!$I$10:$I$27,$U7&amp;"*",'Rozpočet projektu'!$C$10:$C$27,W$1)</f>
        <v>0</v>
      </c>
      <c r="X7" s="73">
        <f>SUMIFS('Rozpočet projektu'!$G$10:$G$27,'Rozpočet projektu'!$I$10:$I$27,$U7&amp;"*",'Rozpočet projektu'!$C$10:$C$27,X$1)</f>
        <v>0</v>
      </c>
      <c r="Y7" s="73">
        <f>SUMIFS('Rozpočet projektu'!$G$10:$G$27,'Rozpočet projektu'!$I$10:$I$27,$U7&amp;"*",'Rozpočet projektu'!$C$10:$C$27,Y$1)</f>
        <v>0</v>
      </c>
      <c r="Z7" s="73">
        <f>SUMIFS('Rozpočet projektu'!$G$10:$G$27,'Rozpočet projektu'!$I$10:$I$27,$U7&amp;"*",'Rozpočet projektu'!$C$10:$C$27,Z$1)</f>
        <v>0</v>
      </c>
      <c r="AA7" s="73">
        <f>SUMIFS('Rozpočet projektu'!$G$10:$G$27,'Rozpočet projektu'!$I$10:$I$27,$U7&amp;"*",'Rozpočet projektu'!$C$10:$C$27,AA$1)</f>
        <v>0</v>
      </c>
      <c r="AB7" s="73">
        <f>SUMIFS('Rozpočet projektu'!$G$10:$G$27,'Rozpočet projektu'!$I$10:$I$27,$U7&amp;"*",'Rozpočet projektu'!$C$10:$C$27,AB$1)</f>
        <v>0</v>
      </c>
      <c r="AC7" s="73">
        <f>SUMIFS('Rozpočet projektu'!$G$10:$G$27,'Rozpočet projektu'!$I$10:$I$27,$U7&amp;"*",'Rozpočet projektu'!$C$10:$C$27,AC$1)</f>
        <v>0</v>
      </c>
      <c r="AD7" s="73">
        <f>SUMIFS('Rozpočet projektu'!$G$10:$G$27,'Rozpočet projektu'!$I$10:$I$27,$U7&amp;"*",'Rozpočet projektu'!$C$10:$C$27,AD$1)</f>
        <v>0</v>
      </c>
      <c r="AE7" s="73">
        <f>SUMIFS('Rozpočet projektu'!$G$10:$G$27,'Rozpočet projektu'!$I$10:$I$27,$U7&amp;"*",'Rozpočet projektu'!$C$10:$C$27,AE$1)</f>
        <v>0</v>
      </c>
      <c r="AF7" s="73">
        <f>SUMIFS('Rozpočet projektu'!$G$10:$G$27,'Rozpočet projektu'!$I$10:$I$27,$U7&amp;"*",'Rozpočet projektu'!$C$10:$C$27,AF$1)</f>
        <v>0</v>
      </c>
      <c r="AG7" s="73">
        <f>SUMIFS('Rozpočet projektu'!$G$10:$G$27,'Rozpočet projektu'!$I$10:$I$27,$U7&amp;"*",'Rozpočet projektu'!$C$10:$C$27,AG$1)</f>
        <v>0</v>
      </c>
      <c r="AH7" s="73">
        <f>SUMIFS('Rozpočet projektu'!$G$10:$G$27,'Rozpočet projektu'!$I$10:$I$27,$U7&amp;"*",'Rozpočet projektu'!$C$10:$C$27,AH$1)</f>
        <v>0</v>
      </c>
      <c r="AI7" s="73">
        <f>SUMIFS('Rozpočet projektu'!$G$10:$G$27,'Rozpočet projektu'!$I$10:$I$27,$U7&amp;"*",'Rozpočet projektu'!$C$10:$C$27,AI$1)</f>
        <v>0</v>
      </c>
      <c r="AJ7" s="73">
        <f>SUMIFS('Rozpočet projektu'!$G$10:$G$27,'Rozpočet projektu'!$I$10:$I$27,$U7&amp;"*",'Rozpočet projektu'!$C$10:$C$27,AJ$1)</f>
        <v>0</v>
      </c>
      <c r="AK7" s="73">
        <f>SUMIFS('Rozpočet projektu'!$G$10:$G$27,'Rozpočet projektu'!$I$10:$I$27,$U7&amp;"*",'Rozpočet projektu'!$C$10:$C$27,AK$1)</f>
        <v>0</v>
      </c>
      <c r="AL7" s="73">
        <f>SUMIFS('Rozpočet projektu'!$G$10:$G$27,'Rozpočet projektu'!$I$10:$I$27,$U7&amp;"*",'Rozpočet projektu'!$C$10:$C$27,AL$1)</f>
        <v>0</v>
      </c>
      <c r="AM7" s="73">
        <f>SUMIFS('Rozpočet projektu'!$G$10:$G$27,'Rozpočet projektu'!$I$10:$I$27,$U7&amp;"*",'Rozpočet projektu'!$C$10:$C$27,AM$1)</f>
        <v>0</v>
      </c>
      <c r="AN7" s="73">
        <f>SUMIFS('Rozpočet projektu'!$G$10:$G$27,'Rozpočet projektu'!$I$10:$I$27,$U7&amp;"*",'Rozpočet projektu'!$C$10:$C$27,AN$1)</f>
        <v>0</v>
      </c>
      <c r="AO7" s="73">
        <f>SUMIFS('Rozpočet projektu'!$G$10:$G$27,'Rozpočet projektu'!$I$10:$I$27,$U7&amp;"*",'Rozpočet projektu'!$C$10:$C$27,AO$1)</f>
        <v>0</v>
      </c>
      <c r="AP7" s="73">
        <f>SUMIFS('Rozpočet projektu'!$G$10:$G$27,'Rozpočet projektu'!$I$10:$I$27,$U7&amp;"*",'Rozpočet projektu'!$C$10:$C$27,AP$1)</f>
        <v>0</v>
      </c>
      <c r="AQ7" s="73">
        <f>SUMIFS('Rozpočet projektu'!$G$10:$G$27,'Rozpočet projektu'!$I$10:$I$27,$U7&amp;"*",'Rozpočet projektu'!$C$10:$C$27,AQ$1)</f>
        <v>0</v>
      </c>
      <c r="AR7" s="73">
        <f>SUMIFS('Rozpočet projektu'!$G$10:$G$27,'Rozpočet projektu'!$I$10:$I$27,$U7&amp;"*",'Rozpočet projektu'!$C$10:$C$27,AR$1)</f>
        <v>0</v>
      </c>
      <c r="AS7" s="73">
        <f>SUMIFS('Rozpočet projektu'!$G$10:$G$27,'Rozpočet projektu'!$I$10:$I$27,$U7&amp;"*",'Rozpočet projektu'!$C$10:$C$27,AS$1)</f>
        <v>0</v>
      </c>
      <c r="AT7" s="73">
        <f>SUMIFS('Rozpočet projektu'!$G$10:$G$27,'Rozpočet projektu'!$I$10:$I$27,$U7&amp;"*",'Rozpočet projektu'!$C$10:$C$27,AT$1)</f>
        <v>0</v>
      </c>
      <c r="AU7" s="73">
        <f>SUMIFS('Rozpočet projektu'!$G$10:$G$27,'Rozpočet projektu'!$I$10:$I$27,$U7&amp;"*",'Rozpočet projektu'!$C$10:$C$27,AU$1)</f>
        <v>0</v>
      </c>
      <c r="AV7" s="73">
        <f>SUMIFS('Rozpočet projektu'!$G$10:$G$27,'Rozpočet projektu'!$I$10:$I$27,$U7&amp;"*",'Rozpočet projektu'!$C$10:$C$27,AV$1)</f>
        <v>0</v>
      </c>
    </row>
    <row r="8" spans="1:48" ht="48" customHeight="1" x14ac:dyDescent="0.2">
      <c r="A8" s="84" t="s">
        <v>67</v>
      </c>
      <c r="B8" s="107" t="s">
        <v>150</v>
      </c>
      <c r="C8" s="92">
        <f>SUMIFS('Rozpočet projektu'!$G$10:$G$5057,'Rozpočet projektu'!$I$10:$I$5057,$A8&amp;"*",'Rozpočet projektu'!$C$10:$C$5057,$B8)</f>
        <v>0</v>
      </c>
      <c r="D8" s="92" t="str">
        <f t="shared" si="2"/>
        <v/>
      </c>
      <c r="E8" s="92" t="str">
        <f t="shared" si="1"/>
        <v/>
      </c>
      <c r="F8" s="87"/>
      <c r="M8" s="89">
        <f>O3/(O3+O4)</f>
        <v>0.5</v>
      </c>
      <c r="N8" s="89"/>
      <c r="U8" s="73" t="s">
        <v>70</v>
      </c>
      <c r="V8" s="73">
        <f>SUMIFS('Rozpočet projektu'!$G$10:$G$27,'Rozpočet projektu'!$I$10:$I$27,$U8&amp;"*",'Rozpočet projektu'!$C$10:$C$27,V$1)</f>
        <v>0</v>
      </c>
      <c r="W8" s="73">
        <f>SUMIFS('Rozpočet projektu'!$G$10:$G$27,'Rozpočet projektu'!$I$10:$I$27,$U8&amp;"*",'Rozpočet projektu'!$C$10:$C$27,W$1)</f>
        <v>0</v>
      </c>
      <c r="X8" s="73">
        <f>SUMIFS('Rozpočet projektu'!$G$10:$G$27,'Rozpočet projektu'!$I$10:$I$27,$U8&amp;"*",'Rozpočet projektu'!$C$10:$C$27,X$1)</f>
        <v>0</v>
      </c>
      <c r="Y8" s="73">
        <f>SUMIFS('Rozpočet projektu'!$G$10:$G$27,'Rozpočet projektu'!$I$10:$I$27,$U8&amp;"*",'Rozpočet projektu'!$C$10:$C$27,Y$1)</f>
        <v>0</v>
      </c>
      <c r="Z8" s="73">
        <f>SUMIFS('Rozpočet projektu'!$G$10:$G$27,'Rozpočet projektu'!$I$10:$I$27,$U8&amp;"*",'Rozpočet projektu'!$C$10:$C$27,Z$1)</f>
        <v>0</v>
      </c>
      <c r="AA8" s="73">
        <f>SUMIFS('Rozpočet projektu'!$G$10:$G$27,'Rozpočet projektu'!$I$10:$I$27,$U8&amp;"*",'Rozpočet projektu'!$C$10:$C$27,AA$1)</f>
        <v>0</v>
      </c>
      <c r="AB8" s="73">
        <f>SUMIFS('Rozpočet projektu'!$G$10:$G$27,'Rozpočet projektu'!$I$10:$I$27,$U8&amp;"*",'Rozpočet projektu'!$C$10:$C$27,AB$1)</f>
        <v>0</v>
      </c>
      <c r="AC8" s="73">
        <f>SUMIFS('Rozpočet projektu'!$G$10:$G$27,'Rozpočet projektu'!$I$10:$I$27,$U8&amp;"*",'Rozpočet projektu'!$C$10:$C$27,AC$1)</f>
        <v>0</v>
      </c>
      <c r="AD8" s="73">
        <f>SUMIFS('Rozpočet projektu'!$G$10:$G$27,'Rozpočet projektu'!$I$10:$I$27,$U8&amp;"*",'Rozpočet projektu'!$C$10:$C$27,AD$1)</f>
        <v>0</v>
      </c>
      <c r="AE8" s="73">
        <f>SUMIFS('Rozpočet projektu'!$G$10:$G$27,'Rozpočet projektu'!$I$10:$I$27,$U8&amp;"*",'Rozpočet projektu'!$C$10:$C$27,AE$1)</f>
        <v>0</v>
      </c>
      <c r="AF8" s="73">
        <f>SUMIFS('Rozpočet projektu'!$G$10:$G$27,'Rozpočet projektu'!$I$10:$I$27,$U8&amp;"*",'Rozpočet projektu'!$C$10:$C$27,AF$1)</f>
        <v>0</v>
      </c>
      <c r="AG8" s="73">
        <f>SUMIFS('Rozpočet projektu'!$G$10:$G$27,'Rozpočet projektu'!$I$10:$I$27,$U8&amp;"*",'Rozpočet projektu'!$C$10:$C$27,AG$1)</f>
        <v>0</v>
      </c>
      <c r="AH8" s="73">
        <f>SUMIFS('Rozpočet projektu'!$G$10:$G$27,'Rozpočet projektu'!$I$10:$I$27,$U8&amp;"*",'Rozpočet projektu'!$C$10:$C$27,AH$1)</f>
        <v>0</v>
      </c>
      <c r="AI8" s="73">
        <f>SUMIFS('Rozpočet projektu'!$G$10:$G$27,'Rozpočet projektu'!$I$10:$I$27,$U8&amp;"*",'Rozpočet projektu'!$C$10:$C$27,AI$1)</f>
        <v>0</v>
      </c>
      <c r="AJ8" s="73">
        <f>SUMIFS('Rozpočet projektu'!$G$10:$G$27,'Rozpočet projektu'!$I$10:$I$27,$U8&amp;"*",'Rozpočet projektu'!$C$10:$C$27,AJ$1)</f>
        <v>0</v>
      </c>
      <c r="AK8" s="73">
        <f>SUMIFS('Rozpočet projektu'!$G$10:$G$27,'Rozpočet projektu'!$I$10:$I$27,$U8&amp;"*",'Rozpočet projektu'!$C$10:$C$27,AK$1)</f>
        <v>0</v>
      </c>
      <c r="AL8" s="73">
        <f>SUMIFS('Rozpočet projektu'!$G$10:$G$27,'Rozpočet projektu'!$I$10:$I$27,$U8&amp;"*",'Rozpočet projektu'!$C$10:$C$27,AL$1)</f>
        <v>0</v>
      </c>
      <c r="AM8" s="73">
        <f>SUMIFS('Rozpočet projektu'!$G$10:$G$27,'Rozpočet projektu'!$I$10:$I$27,$U8&amp;"*",'Rozpočet projektu'!$C$10:$C$27,AM$1)</f>
        <v>0</v>
      </c>
      <c r="AN8" s="73">
        <f>SUMIFS('Rozpočet projektu'!$G$10:$G$27,'Rozpočet projektu'!$I$10:$I$27,$U8&amp;"*",'Rozpočet projektu'!$C$10:$C$27,AN$1)</f>
        <v>0</v>
      </c>
      <c r="AO8" s="73">
        <f>SUMIFS('Rozpočet projektu'!$G$10:$G$27,'Rozpočet projektu'!$I$10:$I$27,$U8&amp;"*",'Rozpočet projektu'!$C$10:$C$27,AO$1)</f>
        <v>0</v>
      </c>
      <c r="AP8" s="73">
        <f>SUMIFS('Rozpočet projektu'!$G$10:$G$27,'Rozpočet projektu'!$I$10:$I$27,$U8&amp;"*",'Rozpočet projektu'!$C$10:$C$27,AP$1)</f>
        <v>0</v>
      </c>
      <c r="AQ8" s="73">
        <f>SUMIFS('Rozpočet projektu'!$G$10:$G$27,'Rozpočet projektu'!$I$10:$I$27,$U8&amp;"*",'Rozpočet projektu'!$C$10:$C$27,AQ$1)</f>
        <v>0</v>
      </c>
      <c r="AR8" s="73">
        <f>SUMIFS('Rozpočet projektu'!$G$10:$G$27,'Rozpočet projektu'!$I$10:$I$27,$U8&amp;"*",'Rozpočet projektu'!$C$10:$C$27,AR$1)</f>
        <v>0</v>
      </c>
      <c r="AS8" s="73">
        <f>SUMIFS('Rozpočet projektu'!$G$10:$G$27,'Rozpočet projektu'!$I$10:$I$27,$U8&amp;"*",'Rozpočet projektu'!$C$10:$C$27,AS$1)</f>
        <v>0</v>
      </c>
      <c r="AT8" s="73">
        <f>SUMIFS('Rozpočet projektu'!$G$10:$G$27,'Rozpočet projektu'!$I$10:$I$27,$U8&amp;"*",'Rozpočet projektu'!$C$10:$C$27,AT$1)</f>
        <v>0</v>
      </c>
      <c r="AU8" s="73">
        <f>SUMIFS('Rozpočet projektu'!$G$10:$G$27,'Rozpočet projektu'!$I$10:$I$27,$U8&amp;"*",'Rozpočet projektu'!$C$10:$C$27,AU$1)</f>
        <v>0</v>
      </c>
      <c r="AV8" s="73">
        <f>SUMIFS('Rozpočet projektu'!$G$10:$G$27,'Rozpočet projektu'!$I$10:$I$27,$U8&amp;"*",'Rozpočet projektu'!$C$10:$C$27,AV$1)</f>
        <v>0</v>
      </c>
    </row>
    <row r="9" spans="1:48" ht="65.25" customHeight="1" x14ac:dyDescent="0.2">
      <c r="A9" s="84" t="s">
        <v>67</v>
      </c>
      <c r="B9" s="107" t="s">
        <v>152</v>
      </c>
      <c r="C9" s="92">
        <f>SUMIFS('Rozpočet projektu'!$G$10:$G$5057,'Rozpočet projektu'!$I$10:$I$5057,$A9&amp;"*",'Rozpočet projektu'!$C$10:$C$5057,$B9)</f>
        <v>0</v>
      </c>
      <c r="D9" s="92" t="str">
        <f t="shared" si="2"/>
        <v/>
      </c>
      <c r="E9" s="92" t="str">
        <f t="shared" si="1"/>
        <v/>
      </c>
      <c r="F9" s="87"/>
      <c r="M9" s="73" t="s">
        <v>69</v>
      </c>
      <c r="N9" s="73" t="s">
        <v>71</v>
      </c>
      <c r="U9" s="73" t="s">
        <v>72</v>
      </c>
      <c r="V9" s="73">
        <f>SUMIFS('Rozpočet projektu'!$G$10:$G$27,'Rozpočet projektu'!$I$10:$I$27,$U9&amp;"*",'Rozpočet projektu'!$C$10:$C$27,V$1)</f>
        <v>0</v>
      </c>
      <c r="W9" s="73">
        <f>SUMIFS('Rozpočet projektu'!$G$10:$G$27,'Rozpočet projektu'!$I$10:$I$27,$U9&amp;"*",'Rozpočet projektu'!$C$10:$C$27,W$1)</f>
        <v>0</v>
      </c>
      <c r="X9" s="73">
        <f>SUMIFS('Rozpočet projektu'!$G$10:$G$27,'Rozpočet projektu'!$I$10:$I$27,$U9&amp;"*",'Rozpočet projektu'!$C$10:$C$27,X$1)</f>
        <v>0</v>
      </c>
      <c r="Y9" s="73">
        <f>SUMIFS('Rozpočet projektu'!$G$10:$G$27,'Rozpočet projektu'!$I$10:$I$27,$U9&amp;"*",'Rozpočet projektu'!$C$10:$C$27,Y$1)</f>
        <v>0</v>
      </c>
      <c r="Z9" s="73">
        <f>SUMIFS('Rozpočet projektu'!$G$10:$G$27,'Rozpočet projektu'!$I$10:$I$27,$U9&amp;"*",'Rozpočet projektu'!$C$10:$C$27,Z$1)</f>
        <v>0</v>
      </c>
      <c r="AA9" s="73">
        <f>SUMIFS('Rozpočet projektu'!$G$10:$G$27,'Rozpočet projektu'!$I$10:$I$27,$U9&amp;"*",'Rozpočet projektu'!$C$10:$C$27,AA$1)</f>
        <v>0</v>
      </c>
      <c r="AB9" s="73">
        <f>SUMIFS('Rozpočet projektu'!$G$10:$G$27,'Rozpočet projektu'!$I$10:$I$27,$U9&amp;"*",'Rozpočet projektu'!$C$10:$C$27,AB$1)</f>
        <v>0</v>
      </c>
      <c r="AC9" s="73">
        <f>SUMIFS('Rozpočet projektu'!$G$10:$G$27,'Rozpočet projektu'!$I$10:$I$27,$U9&amp;"*",'Rozpočet projektu'!$C$10:$C$27,AC$1)</f>
        <v>0</v>
      </c>
      <c r="AD9" s="73">
        <f>SUMIFS('Rozpočet projektu'!$G$10:$G$27,'Rozpočet projektu'!$I$10:$I$27,$U9&amp;"*",'Rozpočet projektu'!$C$10:$C$27,AD$1)</f>
        <v>0</v>
      </c>
      <c r="AE9" s="73">
        <f>SUMIFS('Rozpočet projektu'!$G$10:$G$27,'Rozpočet projektu'!$I$10:$I$27,$U9&amp;"*",'Rozpočet projektu'!$C$10:$C$27,AE$1)</f>
        <v>0</v>
      </c>
      <c r="AF9" s="73">
        <f>SUMIFS('Rozpočet projektu'!$G$10:$G$27,'Rozpočet projektu'!$I$10:$I$27,$U9&amp;"*",'Rozpočet projektu'!$C$10:$C$27,AF$1)</f>
        <v>0</v>
      </c>
      <c r="AG9" s="73">
        <f>SUMIFS('Rozpočet projektu'!$G$10:$G$27,'Rozpočet projektu'!$I$10:$I$27,$U9&amp;"*",'Rozpočet projektu'!$C$10:$C$27,AG$1)</f>
        <v>0</v>
      </c>
      <c r="AH9" s="73">
        <f>SUMIFS('Rozpočet projektu'!$G$10:$G$27,'Rozpočet projektu'!$I$10:$I$27,$U9&amp;"*",'Rozpočet projektu'!$C$10:$C$27,AH$1)</f>
        <v>0</v>
      </c>
      <c r="AI9" s="73">
        <f>SUMIFS('Rozpočet projektu'!$G$10:$G$27,'Rozpočet projektu'!$I$10:$I$27,$U9&amp;"*",'Rozpočet projektu'!$C$10:$C$27,AI$1)</f>
        <v>0</v>
      </c>
      <c r="AJ9" s="73">
        <f>SUMIFS('Rozpočet projektu'!$G$10:$G$27,'Rozpočet projektu'!$I$10:$I$27,$U9&amp;"*",'Rozpočet projektu'!$C$10:$C$27,AJ$1)</f>
        <v>0</v>
      </c>
      <c r="AK9" s="73">
        <f>SUMIFS('Rozpočet projektu'!$G$10:$G$27,'Rozpočet projektu'!$I$10:$I$27,$U9&amp;"*",'Rozpočet projektu'!$C$10:$C$27,AK$1)</f>
        <v>0</v>
      </c>
      <c r="AL9" s="73">
        <f>SUMIFS('Rozpočet projektu'!$G$10:$G$27,'Rozpočet projektu'!$I$10:$I$27,$U9&amp;"*",'Rozpočet projektu'!$C$10:$C$27,AL$1)</f>
        <v>0</v>
      </c>
      <c r="AM9" s="73">
        <f>SUMIFS('Rozpočet projektu'!$G$10:$G$27,'Rozpočet projektu'!$I$10:$I$27,$U9&amp;"*",'Rozpočet projektu'!$C$10:$C$27,AM$1)</f>
        <v>0</v>
      </c>
      <c r="AN9" s="73">
        <f>SUMIFS('Rozpočet projektu'!$G$10:$G$27,'Rozpočet projektu'!$I$10:$I$27,$U9&amp;"*",'Rozpočet projektu'!$C$10:$C$27,AN$1)</f>
        <v>0</v>
      </c>
      <c r="AO9" s="73">
        <f>SUMIFS('Rozpočet projektu'!$G$10:$G$27,'Rozpočet projektu'!$I$10:$I$27,$U9&amp;"*",'Rozpočet projektu'!$C$10:$C$27,AO$1)</f>
        <v>0</v>
      </c>
      <c r="AP9" s="73">
        <f>SUMIFS('Rozpočet projektu'!$G$10:$G$27,'Rozpočet projektu'!$I$10:$I$27,$U9&amp;"*",'Rozpočet projektu'!$C$10:$C$27,AP$1)</f>
        <v>0</v>
      </c>
      <c r="AQ9" s="73">
        <f>SUMIFS('Rozpočet projektu'!$G$10:$G$27,'Rozpočet projektu'!$I$10:$I$27,$U9&amp;"*",'Rozpočet projektu'!$C$10:$C$27,AQ$1)</f>
        <v>0</v>
      </c>
      <c r="AR9" s="73">
        <f>SUMIFS('Rozpočet projektu'!$G$10:$G$27,'Rozpočet projektu'!$I$10:$I$27,$U9&amp;"*",'Rozpočet projektu'!$C$10:$C$27,AR$1)</f>
        <v>0</v>
      </c>
      <c r="AS9" s="73">
        <f>SUMIFS('Rozpočet projektu'!$G$10:$G$27,'Rozpočet projektu'!$I$10:$I$27,$U9&amp;"*",'Rozpočet projektu'!$C$10:$C$27,AS$1)</f>
        <v>0</v>
      </c>
      <c r="AT9" s="73">
        <f>SUMIFS('Rozpočet projektu'!$G$10:$G$27,'Rozpočet projektu'!$I$10:$I$27,$U9&amp;"*",'Rozpočet projektu'!$C$10:$C$27,AT$1)</f>
        <v>0</v>
      </c>
      <c r="AU9" s="73">
        <f>SUMIFS('Rozpočet projektu'!$G$10:$G$27,'Rozpočet projektu'!$I$10:$I$27,$U9&amp;"*",'Rozpočet projektu'!$C$10:$C$27,AU$1)</f>
        <v>0</v>
      </c>
      <c r="AV9" s="73">
        <f>SUMIFS('Rozpočet projektu'!$G$10:$G$27,'Rozpočet projektu'!$I$10:$I$27,$U9&amp;"*",'Rozpočet projektu'!$C$10:$C$27,AV$1)</f>
        <v>0</v>
      </c>
    </row>
    <row r="10" spans="1:48" ht="25.5" x14ac:dyDescent="0.2">
      <c r="A10" s="84" t="s">
        <v>67</v>
      </c>
      <c r="B10" s="107" t="s">
        <v>51</v>
      </c>
      <c r="C10" s="92">
        <f>SUMIFS('Rozpočet projektu'!$G$10:$G$5057,'Rozpočet projektu'!$I$10:$I$5057,$A10&amp;"*",'Rozpočet projektu'!$C$10:$C$5057,$B10)</f>
        <v>0</v>
      </c>
      <c r="D10" s="92" t="str">
        <f t="shared" si="2"/>
        <v/>
      </c>
      <c r="E10" s="92" t="str">
        <f t="shared" si="1"/>
        <v/>
      </c>
      <c r="F10" s="87"/>
      <c r="M10" s="73" t="s">
        <v>73</v>
      </c>
      <c r="N10" s="73" t="s">
        <v>74</v>
      </c>
      <c r="U10" s="73" t="s">
        <v>75</v>
      </c>
      <c r="V10" s="73">
        <f>SUMIFS('Rozpočet projektu'!$G$10:$G$27,'Rozpočet projektu'!$I$10:$I$27,$U10&amp;"*",'Rozpočet projektu'!$C$10:$C$27,V$1)</f>
        <v>0</v>
      </c>
      <c r="W10" s="73">
        <f>SUMIFS('Rozpočet projektu'!$G$10:$G$27,'Rozpočet projektu'!$I$10:$I$27,$U10&amp;"*",'Rozpočet projektu'!$C$10:$C$27,W$1)</f>
        <v>0</v>
      </c>
      <c r="X10" s="73">
        <f>SUMIFS('Rozpočet projektu'!$G$10:$G$27,'Rozpočet projektu'!$I$10:$I$27,$U10&amp;"*",'Rozpočet projektu'!$C$10:$C$27,X$1)</f>
        <v>0</v>
      </c>
      <c r="Y10" s="73">
        <f>SUMIFS('Rozpočet projektu'!$G$10:$G$27,'Rozpočet projektu'!$I$10:$I$27,$U10&amp;"*",'Rozpočet projektu'!$C$10:$C$27,Y$1)</f>
        <v>0</v>
      </c>
      <c r="Z10" s="73">
        <f>SUMIFS('Rozpočet projektu'!$G$10:$G$27,'Rozpočet projektu'!$I$10:$I$27,$U10&amp;"*",'Rozpočet projektu'!$C$10:$C$27,Z$1)</f>
        <v>0</v>
      </c>
      <c r="AA10" s="73">
        <f>SUMIFS('Rozpočet projektu'!$G$10:$G$27,'Rozpočet projektu'!$I$10:$I$27,$U10&amp;"*",'Rozpočet projektu'!$C$10:$C$27,AA$1)</f>
        <v>0</v>
      </c>
      <c r="AB10" s="73">
        <f>SUMIFS('Rozpočet projektu'!$G$10:$G$27,'Rozpočet projektu'!$I$10:$I$27,$U10&amp;"*",'Rozpočet projektu'!$C$10:$C$27,AB$1)</f>
        <v>0</v>
      </c>
      <c r="AC10" s="73">
        <f>SUMIFS('Rozpočet projektu'!$G$10:$G$27,'Rozpočet projektu'!$I$10:$I$27,$U10&amp;"*",'Rozpočet projektu'!$C$10:$C$27,AC$1)</f>
        <v>0</v>
      </c>
      <c r="AD10" s="73">
        <f>SUMIFS('Rozpočet projektu'!$G$10:$G$27,'Rozpočet projektu'!$I$10:$I$27,$U10&amp;"*",'Rozpočet projektu'!$C$10:$C$27,AD$1)</f>
        <v>0</v>
      </c>
      <c r="AE10" s="73">
        <f>SUMIFS('Rozpočet projektu'!$G$10:$G$27,'Rozpočet projektu'!$I$10:$I$27,$U10&amp;"*",'Rozpočet projektu'!$C$10:$C$27,AE$1)</f>
        <v>0</v>
      </c>
      <c r="AF10" s="73">
        <f>SUMIFS('Rozpočet projektu'!$G$10:$G$27,'Rozpočet projektu'!$I$10:$I$27,$U10&amp;"*",'Rozpočet projektu'!$C$10:$C$27,AF$1)</f>
        <v>0</v>
      </c>
      <c r="AG10" s="73">
        <f>SUMIFS('Rozpočet projektu'!$G$10:$G$27,'Rozpočet projektu'!$I$10:$I$27,$U10&amp;"*",'Rozpočet projektu'!$C$10:$C$27,AG$1)</f>
        <v>0</v>
      </c>
      <c r="AH10" s="73">
        <f>SUMIFS('Rozpočet projektu'!$G$10:$G$27,'Rozpočet projektu'!$I$10:$I$27,$U10&amp;"*",'Rozpočet projektu'!$C$10:$C$27,AH$1)</f>
        <v>0</v>
      </c>
      <c r="AI10" s="73">
        <f>SUMIFS('Rozpočet projektu'!$G$10:$G$27,'Rozpočet projektu'!$I$10:$I$27,$U10&amp;"*",'Rozpočet projektu'!$C$10:$C$27,AI$1)</f>
        <v>0</v>
      </c>
      <c r="AJ10" s="73">
        <f>SUMIFS('Rozpočet projektu'!$G$10:$G$27,'Rozpočet projektu'!$I$10:$I$27,$U10&amp;"*",'Rozpočet projektu'!$C$10:$C$27,AJ$1)</f>
        <v>0</v>
      </c>
      <c r="AK10" s="73">
        <f>SUMIFS('Rozpočet projektu'!$G$10:$G$27,'Rozpočet projektu'!$I$10:$I$27,$U10&amp;"*",'Rozpočet projektu'!$C$10:$C$27,AK$1)</f>
        <v>0</v>
      </c>
      <c r="AL10" s="73">
        <f>SUMIFS('Rozpočet projektu'!$G$10:$G$27,'Rozpočet projektu'!$I$10:$I$27,$U10&amp;"*",'Rozpočet projektu'!$C$10:$C$27,AL$1)</f>
        <v>0</v>
      </c>
      <c r="AM10" s="73">
        <f>SUMIFS('Rozpočet projektu'!$G$10:$G$27,'Rozpočet projektu'!$I$10:$I$27,$U10&amp;"*",'Rozpočet projektu'!$C$10:$C$27,AM$1)</f>
        <v>0</v>
      </c>
      <c r="AN10" s="73">
        <f>SUMIFS('Rozpočet projektu'!$G$10:$G$27,'Rozpočet projektu'!$I$10:$I$27,$U10&amp;"*",'Rozpočet projektu'!$C$10:$C$27,AN$1)</f>
        <v>0</v>
      </c>
      <c r="AO10" s="73">
        <f>SUMIFS('Rozpočet projektu'!$G$10:$G$27,'Rozpočet projektu'!$I$10:$I$27,$U10&amp;"*",'Rozpočet projektu'!$C$10:$C$27,AO$1)</f>
        <v>0</v>
      </c>
      <c r="AP10" s="73">
        <f>SUMIFS('Rozpočet projektu'!$G$10:$G$27,'Rozpočet projektu'!$I$10:$I$27,$U10&amp;"*",'Rozpočet projektu'!$C$10:$C$27,AP$1)</f>
        <v>0</v>
      </c>
      <c r="AQ10" s="73">
        <f>SUMIFS('Rozpočet projektu'!$G$10:$G$27,'Rozpočet projektu'!$I$10:$I$27,$U10&amp;"*",'Rozpočet projektu'!$C$10:$C$27,AQ$1)</f>
        <v>0</v>
      </c>
      <c r="AR10" s="73">
        <f>SUMIFS('Rozpočet projektu'!$G$10:$G$27,'Rozpočet projektu'!$I$10:$I$27,$U10&amp;"*",'Rozpočet projektu'!$C$10:$C$27,AR$1)</f>
        <v>0</v>
      </c>
      <c r="AS10" s="73">
        <f>SUMIFS('Rozpočet projektu'!$G$10:$G$27,'Rozpočet projektu'!$I$10:$I$27,$U10&amp;"*",'Rozpočet projektu'!$C$10:$C$27,AS$1)</f>
        <v>0</v>
      </c>
      <c r="AT10" s="73">
        <f>SUMIFS('Rozpočet projektu'!$G$10:$G$27,'Rozpočet projektu'!$I$10:$I$27,$U10&amp;"*",'Rozpočet projektu'!$C$10:$C$27,AT$1)</f>
        <v>0</v>
      </c>
      <c r="AU10" s="73">
        <f>SUMIFS('Rozpočet projektu'!$G$10:$G$27,'Rozpočet projektu'!$I$10:$I$27,$U10&amp;"*",'Rozpočet projektu'!$C$10:$C$27,AU$1)</f>
        <v>0</v>
      </c>
      <c r="AV10" s="73">
        <f>SUMIFS('Rozpočet projektu'!$G$10:$G$27,'Rozpočet projektu'!$I$10:$I$27,$U10&amp;"*",'Rozpočet projektu'!$C$10:$C$27,AV$1)</f>
        <v>0</v>
      </c>
    </row>
    <row r="11" spans="1:48" x14ac:dyDescent="0.2">
      <c r="A11" s="84" t="s">
        <v>67</v>
      </c>
      <c r="B11" s="107" t="s">
        <v>52</v>
      </c>
      <c r="C11" s="92">
        <f>SUMIFS('Rozpočet projektu'!$G$10:$G$5057,'Rozpočet projektu'!$I$10:$I$5057,$A11&amp;"*",'Rozpočet projektu'!$C$10:$C$5057,$B11)</f>
        <v>0</v>
      </c>
      <c r="D11" s="92" t="str">
        <f t="shared" si="2"/>
        <v/>
      </c>
      <c r="E11" s="92" t="str">
        <f t="shared" si="1"/>
        <v/>
      </c>
      <c r="F11" s="87"/>
      <c r="M11" s="73" t="s">
        <v>76</v>
      </c>
      <c r="N11" s="73" t="s">
        <v>77</v>
      </c>
      <c r="U11" s="73" t="s">
        <v>78</v>
      </c>
      <c r="V11" s="73">
        <f>SUMIFS('Rozpočet projektu'!$G$10:$G$27,'Rozpočet projektu'!$I$10:$I$27,$U11&amp;"*",'Rozpočet projektu'!$C$10:$C$27,V$1)</f>
        <v>0</v>
      </c>
      <c r="W11" s="73">
        <f>SUMIFS('Rozpočet projektu'!$G$10:$G$27,'Rozpočet projektu'!$I$10:$I$27,$U11&amp;"*",'Rozpočet projektu'!$C$10:$C$27,W$1)</f>
        <v>0</v>
      </c>
      <c r="X11" s="73">
        <f>SUMIFS('Rozpočet projektu'!$G$10:$G$27,'Rozpočet projektu'!$I$10:$I$27,$U11&amp;"*",'Rozpočet projektu'!$C$10:$C$27,X$1)</f>
        <v>0</v>
      </c>
      <c r="Y11" s="73">
        <f>SUMIFS('Rozpočet projektu'!$G$10:$G$27,'Rozpočet projektu'!$I$10:$I$27,$U11&amp;"*",'Rozpočet projektu'!$C$10:$C$27,Y$1)</f>
        <v>0</v>
      </c>
      <c r="Z11" s="73">
        <f>SUMIFS('Rozpočet projektu'!$G$10:$G$27,'Rozpočet projektu'!$I$10:$I$27,$U11&amp;"*",'Rozpočet projektu'!$C$10:$C$27,Z$1)</f>
        <v>0</v>
      </c>
      <c r="AA11" s="73">
        <f>SUMIFS('Rozpočet projektu'!$G$10:$G$27,'Rozpočet projektu'!$I$10:$I$27,$U11&amp;"*",'Rozpočet projektu'!$C$10:$C$27,AA$1)</f>
        <v>0</v>
      </c>
      <c r="AB11" s="73">
        <f>SUMIFS('Rozpočet projektu'!$G$10:$G$27,'Rozpočet projektu'!$I$10:$I$27,$U11&amp;"*",'Rozpočet projektu'!$C$10:$C$27,AB$1)</f>
        <v>0</v>
      </c>
      <c r="AC11" s="73">
        <f>SUMIFS('Rozpočet projektu'!$G$10:$G$27,'Rozpočet projektu'!$I$10:$I$27,$U11&amp;"*",'Rozpočet projektu'!$C$10:$C$27,AC$1)</f>
        <v>0</v>
      </c>
      <c r="AD11" s="73">
        <f>SUMIFS('Rozpočet projektu'!$G$10:$G$27,'Rozpočet projektu'!$I$10:$I$27,$U11&amp;"*",'Rozpočet projektu'!$C$10:$C$27,AD$1)</f>
        <v>0</v>
      </c>
      <c r="AE11" s="73">
        <f>SUMIFS('Rozpočet projektu'!$G$10:$G$27,'Rozpočet projektu'!$I$10:$I$27,$U11&amp;"*",'Rozpočet projektu'!$C$10:$C$27,AE$1)</f>
        <v>0</v>
      </c>
      <c r="AF11" s="73">
        <f>SUMIFS('Rozpočet projektu'!$G$10:$G$27,'Rozpočet projektu'!$I$10:$I$27,$U11&amp;"*",'Rozpočet projektu'!$C$10:$C$27,AF$1)</f>
        <v>0</v>
      </c>
      <c r="AG11" s="73">
        <f>SUMIFS('Rozpočet projektu'!$G$10:$G$27,'Rozpočet projektu'!$I$10:$I$27,$U11&amp;"*",'Rozpočet projektu'!$C$10:$C$27,AG$1)</f>
        <v>0</v>
      </c>
      <c r="AH11" s="73">
        <f>SUMIFS('Rozpočet projektu'!$G$10:$G$27,'Rozpočet projektu'!$I$10:$I$27,$U11&amp;"*",'Rozpočet projektu'!$C$10:$C$27,AH$1)</f>
        <v>0</v>
      </c>
      <c r="AI11" s="73">
        <f>SUMIFS('Rozpočet projektu'!$G$10:$G$27,'Rozpočet projektu'!$I$10:$I$27,$U11&amp;"*",'Rozpočet projektu'!$C$10:$C$27,AI$1)</f>
        <v>0</v>
      </c>
      <c r="AJ11" s="73">
        <f>SUMIFS('Rozpočet projektu'!$G$10:$G$27,'Rozpočet projektu'!$I$10:$I$27,$U11&amp;"*",'Rozpočet projektu'!$C$10:$C$27,AJ$1)</f>
        <v>0</v>
      </c>
      <c r="AK11" s="73">
        <f>SUMIFS('Rozpočet projektu'!$G$10:$G$27,'Rozpočet projektu'!$I$10:$I$27,$U11&amp;"*",'Rozpočet projektu'!$C$10:$C$27,AK$1)</f>
        <v>0</v>
      </c>
      <c r="AL11" s="73">
        <f>SUMIFS('Rozpočet projektu'!$G$10:$G$27,'Rozpočet projektu'!$I$10:$I$27,$U11&amp;"*",'Rozpočet projektu'!$C$10:$C$27,AL$1)</f>
        <v>0</v>
      </c>
      <c r="AM11" s="73">
        <f>SUMIFS('Rozpočet projektu'!$G$10:$G$27,'Rozpočet projektu'!$I$10:$I$27,$U11&amp;"*",'Rozpočet projektu'!$C$10:$C$27,AM$1)</f>
        <v>0</v>
      </c>
      <c r="AN11" s="73">
        <f>SUMIFS('Rozpočet projektu'!$G$10:$G$27,'Rozpočet projektu'!$I$10:$I$27,$U11&amp;"*",'Rozpočet projektu'!$C$10:$C$27,AN$1)</f>
        <v>0</v>
      </c>
      <c r="AO11" s="73">
        <f>SUMIFS('Rozpočet projektu'!$G$10:$G$27,'Rozpočet projektu'!$I$10:$I$27,$U11&amp;"*",'Rozpočet projektu'!$C$10:$C$27,AO$1)</f>
        <v>0</v>
      </c>
      <c r="AP11" s="73">
        <f>SUMIFS('Rozpočet projektu'!$G$10:$G$27,'Rozpočet projektu'!$I$10:$I$27,$U11&amp;"*",'Rozpočet projektu'!$C$10:$C$27,AP$1)</f>
        <v>0</v>
      </c>
      <c r="AQ11" s="73">
        <f>SUMIFS('Rozpočet projektu'!$G$10:$G$27,'Rozpočet projektu'!$I$10:$I$27,$U11&amp;"*",'Rozpočet projektu'!$C$10:$C$27,AQ$1)</f>
        <v>0</v>
      </c>
      <c r="AR11" s="73">
        <f>SUMIFS('Rozpočet projektu'!$G$10:$G$27,'Rozpočet projektu'!$I$10:$I$27,$U11&amp;"*",'Rozpočet projektu'!$C$10:$C$27,AR$1)</f>
        <v>0</v>
      </c>
      <c r="AS11" s="73">
        <f>SUMIFS('Rozpočet projektu'!$G$10:$G$27,'Rozpočet projektu'!$I$10:$I$27,$U11&amp;"*",'Rozpočet projektu'!$C$10:$C$27,AS$1)</f>
        <v>0</v>
      </c>
      <c r="AT11" s="73">
        <f>SUMIFS('Rozpočet projektu'!$G$10:$G$27,'Rozpočet projektu'!$I$10:$I$27,$U11&amp;"*",'Rozpočet projektu'!$C$10:$C$27,AT$1)</f>
        <v>0</v>
      </c>
      <c r="AU11" s="73">
        <f>SUMIFS('Rozpočet projektu'!$G$10:$G$27,'Rozpočet projektu'!$I$10:$I$27,$U11&amp;"*",'Rozpočet projektu'!$C$10:$C$27,AU$1)</f>
        <v>0</v>
      </c>
      <c r="AV11" s="73">
        <f>SUMIFS('Rozpočet projektu'!$G$10:$G$27,'Rozpočet projektu'!$I$10:$I$27,$U11&amp;"*",'Rozpočet projektu'!$C$10:$C$27,AV$1)</f>
        <v>0</v>
      </c>
    </row>
    <row r="12" spans="1:48" x14ac:dyDescent="0.2">
      <c r="A12" s="84" t="s">
        <v>67</v>
      </c>
      <c r="B12" s="107" t="s">
        <v>53</v>
      </c>
      <c r="C12" s="92">
        <f>SUMIFS('Rozpočet projektu'!$G$10:$G$5057,'Rozpočet projektu'!$I$10:$I$5057,$A12&amp;"*",'Rozpočet projektu'!$C$10:$C$5057,$B12)</f>
        <v>0</v>
      </c>
      <c r="D12" s="92" t="str">
        <f t="shared" si="2"/>
        <v/>
      </c>
      <c r="E12" s="92" t="str">
        <f t="shared" si="1"/>
        <v/>
      </c>
      <c r="F12" s="87"/>
      <c r="U12" s="73" t="s">
        <v>79</v>
      </c>
      <c r="V12" s="73">
        <f>SUMIFS('Rozpočet projektu'!$G$10:$G$27,'Rozpočet projektu'!$I$10:$I$27,$U12&amp;"*",'Rozpočet projektu'!$C$10:$C$27,V$1)</f>
        <v>0</v>
      </c>
      <c r="W12" s="73">
        <f>SUMIFS('Rozpočet projektu'!$G$10:$G$27,'Rozpočet projektu'!$I$10:$I$27,$U12&amp;"*",'Rozpočet projektu'!$C$10:$C$27,W$1)</f>
        <v>0</v>
      </c>
      <c r="X12" s="73">
        <f>SUMIFS('Rozpočet projektu'!$G$10:$G$27,'Rozpočet projektu'!$I$10:$I$27,$U12&amp;"*",'Rozpočet projektu'!$C$10:$C$27,X$1)</f>
        <v>0</v>
      </c>
      <c r="Y12" s="73">
        <f>SUMIFS('Rozpočet projektu'!$G$10:$G$27,'Rozpočet projektu'!$I$10:$I$27,$U12&amp;"*",'Rozpočet projektu'!$C$10:$C$27,Y$1)</f>
        <v>0</v>
      </c>
      <c r="Z12" s="73">
        <f>SUMIFS('Rozpočet projektu'!$G$10:$G$27,'Rozpočet projektu'!$I$10:$I$27,$U12&amp;"*",'Rozpočet projektu'!$C$10:$C$27,Z$1)</f>
        <v>0</v>
      </c>
      <c r="AA12" s="73">
        <f>SUMIFS('Rozpočet projektu'!$G$10:$G$27,'Rozpočet projektu'!$I$10:$I$27,$U12&amp;"*",'Rozpočet projektu'!$C$10:$C$27,AA$1)</f>
        <v>0</v>
      </c>
      <c r="AB12" s="73">
        <f>SUMIFS('Rozpočet projektu'!$G$10:$G$27,'Rozpočet projektu'!$I$10:$I$27,$U12&amp;"*",'Rozpočet projektu'!$C$10:$C$27,AB$1)</f>
        <v>0</v>
      </c>
      <c r="AC12" s="73">
        <f>SUMIFS('Rozpočet projektu'!$G$10:$G$27,'Rozpočet projektu'!$I$10:$I$27,$U12&amp;"*",'Rozpočet projektu'!$C$10:$C$27,AC$1)</f>
        <v>0</v>
      </c>
      <c r="AD12" s="73">
        <f>SUMIFS('Rozpočet projektu'!$G$10:$G$27,'Rozpočet projektu'!$I$10:$I$27,$U12&amp;"*",'Rozpočet projektu'!$C$10:$C$27,AD$1)</f>
        <v>0</v>
      </c>
      <c r="AE12" s="73">
        <f>SUMIFS('Rozpočet projektu'!$G$10:$G$27,'Rozpočet projektu'!$I$10:$I$27,$U12&amp;"*",'Rozpočet projektu'!$C$10:$C$27,AE$1)</f>
        <v>0</v>
      </c>
      <c r="AF12" s="73">
        <f>SUMIFS('Rozpočet projektu'!$G$10:$G$27,'Rozpočet projektu'!$I$10:$I$27,$U12&amp;"*",'Rozpočet projektu'!$C$10:$C$27,AF$1)</f>
        <v>0</v>
      </c>
      <c r="AG12" s="73">
        <f>SUMIFS('Rozpočet projektu'!$G$10:$G$27,'Rozpočet projektu'!$I$10:$I$27,$U12&amp;"*",'Rozpočet projektu'!$C$10:$C$27,AG$1)</f>
        <v>0</v>
      </c>
      <c r="AH12" s="73">
        <f>SUMIFS('Rozpočet projektu'!$G$10:$G$27,'Rozpočet projektu'!$I$10:$I$27,$U12&amp;"*",'Rozpočet projektu'!$C$10:$C$27,AH$1)</f>
        <v>0</v>
      </c>
      <c r="AI12" s="73">
        <f>SUMIFS('Rozpočet projektu'!$G$10:$G$27,'Rozpočet projektu'!$I$10:$I$27,$U12&amp;"*",'Rozpočet projektu'!$C$10:$C$27,AI$1)</f>
        <v>0</v>
      </c>
      <c r="AJ12" s="73">
        <f>SUMIFS('Rozpočet projektu'!$G$10:$G$27,'Rozpočet projektu'!$I$10:$I$27,$U12&amp;"*",'Rozpočet projektu'!$C$10:$C$27,AJ$1)</f>
        <v>0</v>
      </c>
      <c r="AK12" s="73">
        <f>SUMIFS('Rozpočet projektu'!$G$10:$G$27,'Rozpočet projektu'!$I$10:$I$27,$U12&amp;"*",'Rozpočet projektu'!$C$10:$C$27,AK$1)</f>
        <v>0</v>
      </c>
      <c r="AL12" s="73">
        <f>SUMIFS('Rozpočet projektu'!$G$10:$G$27,'Rozpočet projektu'!$I$10:$I$27,$U12&amp;"*",'Rozpočet projektu'!$C$10:$C$27,AL$1)</f>
        <v>0</v>
      </c>
      <c r="AM12" s="73">
        <f>SUMIFS('Rozpočet projektu'!$G$10:$G$27,'Rozpočet projektu'!$I$10:$I$27,$U12&amp;"*",'Rozpočet projektu'!$C$10:$C$27,AM$1)</f>
        <v>0</v>
      </c>
      <c r="AN12" s="73">
        <f>SUMIFS('Rozpočet projektu'!$G$10:$G$27,'Rozpočet projektu'!$I$10:$I$27,$U12&amp;"*",'Rozpočet projektu'!$C$10:$C$27,AN$1)</f>
        <v>0</v>
      </c>
      <c r="AO12" s="73">
        <f>SUMIFS('Rozpočet projektu'!$G$10:$G$27,'Rozpočet projektu'!$I$10:$I$27,$U12&amp;"*",'Rozpočet projektu'!$C$10:$C$27,AO$1)</f>
        <v>0</v>
      </c>
      <c r="AP12" s="73">
        <f>SUMIFS('Rozpočet projektu'!$G$10:$G$27,'Rozpočet projektu'!$I$10:$I$27,$U12&amp;"*",'Rozpočet projektu'!$C$10:$C$27,AP$1)</f>
        <v>0</v>
      </c>
      <c r="AQ12" s="73">
        <f>SUMIFS('Rozpočet projektu'!$G$10:$G$27,'Rozpočet projektu'!$I$10:$I$27,$U12&amp;"*",'Rozpočet projektu'!$C$10:$C$27,AQ$1)</f>
        <v>0</v>
      </c>
      <c r="AR12" s="73">
        <f>SUMIFS('Rozpočet projektu'!$G$10:$G$27,'Rozpočet projektu'!$I$10:$I$27,$U12&amp;"*",'Rozpočet projektu'!$C$10:$C$27,AR$1)</f>
        <v>0</v>
      </c>
      <c r="AS12" s="73">
        <f>SUMIFS('Rozpočet projektu'!$G$10:$G$27,'Rozpočet projektu'!$I$10:$I$27,$U12&amp;"*",'Rozpočet projektu'!$C$10:$C$27,AS$1)</f>
        <v>0</v>
      </c>
      <c r="AT12" s="73">
        <f>SUMIFS('Rozpočet projektu'!$G$10:$G$27,'Rozpočet projektu'!$I$10:$I$27,$U12&amp;"*",'Rozpočet projektu'!$C$10:$C$27,AT$1)</f>
        <v>0</v>
      </c>
      <c r="AU12" s="73">
        <f>SUMIFS('Rozpočet projektu'!$G$10:$G$27,'Rozpočet projektu'!$I$10:$I$27,$U12&amp;"*",'Rozpočet projektu'!$C$10:$C$27,AU$1)</f>
        <v>0</v>
      </c>
      <c r="AV12" s="73">
        <f>SUMIFS('Rozpočet projektu'!$G$10:$G$27,'Rozpočet projektu'!$I$10:$I$27,$U12&amp;"*",'Rozpočet projektu'!$C$10:$C$27,AV$1)</f>
        <v>0</v>
      </c>
    </row>
    <row r="13" spans="1:48" x14ac:dyDescent="0.2">
      <c r="A13" s="84" t="s">
        <v>67</v>
      </c>
      <c r="B13" s="94" t="s">
        <v>43</v>
      </c>
      <c r="C13" s="92">
        <f>SUMIFS('Rozpočet projektu'!$G$10:$G$5057,'Rozpočet projektu'!$I$10:$I$5057,$A13&amp;"*",'Rozpočet projektu'!$C$10:$C$5057,$B13)</f>
        <v>0</v>
      </c>
      <c r="D13" s="92" t="str">
        <f t="shared" si="2"/>
        <v/>
      </c>
      <c r="E13" s="92" t="str">
        <f t="shared" si="1"/>
        <v/>
      </c>
      <c r="F13" s="87"/>
      <c r="U13" s="73" t="s">
        <v>80</v>
      </c>
      <c r="V13" s="73">
        <f>SUMIFS('Rozpočet projektu'!$G$10:$G$27,'Rozpočet projektu'!$I$10:$I$27,$U13&amp;"*",'Rozpočet projektu'!$C$10:$C$27,V$1)</f>
        <v>0</v>
      </c>
      <c r="W13" s="73">
        <f>SUMIFS('Rozpočet projektu'!$G$10:$G$27,'Rozpočet projektu'!$I$10:$I$27,$U13&amp;"*",'Rozpočet projektu'!$C$10:$C$27,W$1)</f>
        <v>0</v>
      </c>
      <c r="X13" s="73">
        <f>SUMIFS('Rozpočet projektu'!$G$10:$G$27,'Rozpočet projektu'!$I$10:$I$27,$U13&amp;"*",'Rozpočet projektu'!$C$10:$C$27,X$1)</f>
        <v>0</v>
      </c>
      <c r="Y13" s="73">
        <f>SUMIFS('Rozpočet projektu'!$G$10:$G$27,'Rozpočet projektu'!$I$10:$I$27,$U13&amp;"*",'Rozpočet projektu'!$C$10:$C$27,Y$1)</f>
        <v>0</v>
      </c>
      <c r="Z13" s="73">
        <f>SUMIFS('Rozpočet projektu'!$G$10:$G$27,'Rozpočet projektu'!$I$10:$I$27,$U13&amp;"*",'Rozpočet projektu'!$C$10:$C$27,Z$1)</f>
        <v>0</v>
      </c>
      <c r="AA13" s="73">
        <f>SUMIFS('Rozpočet projektu'!$G$10:$G$27,'Rozpočet projektu'!$I$10:$I$27,$U13&amp;"*",'Rozpočet projektu'!$C$10:$C$27,AA$1)</f>
        <v>0</v>
      </c>
      <c r="AB13" s="73">
        <f>SUMIFS('Rozpočet projektu'!$G$10:$G$27,'Rozpočet projektu'!$I$10:$I$27,$U13&amp;"*",'Rozpočet projektu'!$C$10:$C$27,AB$1)</f>
        <v>0</v>
      </c>
      <c r="AC13" s="73">
        <f>SUMIFS('Rozpočet projektu'!$G$10:$G$27,'Rozpočet projektu'!$I$10:$I$27,$U13&amp;"*",'Rozpočet projektu'!$C$10:$C$27,AC$1)</f>
        <v>0</v>
      </c>
      <c r="AD13" s="73">
        <f>SUMIFS('Rozpočet projektu'!$G$10:$G$27,'Rozpočet projektu'!$I$10:$I$27,$U13&amp;"*",'Rozpočet projektu'!$C$10:$C$27,AD$1)</f>
        <v>0</v>
      </c>
      <c r="AE13" s="73">
        <f>SUMIFS('Rozpočet projektu'!$G$10:$G$27,'Rozpočet projektu'!$I$10:$I$27,$U13&amp;"*",'Rozpočet projektu'!$C$10:$C$27,AE$1)</f>
        <v>0</v>
      </c>
      <c r="AF13" s="73">
        <f>SUMIFS('Rozpočet projektu'!$G$10:$G$27,'Rozpočet projektu'!$I$10:$I$27,$U13&amp;"*",'Rozpočet projektu'!$C$10:$C$27,AF$1)</f>
        <v>0</v>
      </c>
      <c r="AG13" s="73">
        <f>SUMIFS('Rozpočet projektu'!$G$10:$G$27,'Rozpočet projektu'!$I$10:$I$27,$U13&amp;"*",'Rozpočet projektu'!$C$10:$C$27,AG$1)</f>
        <v>0</v>
      </c>
      <c r="AH13" s="73">
        <f>SUMIFS('Rozpočet projektu'!$G$10:$G$27,'Rozpočet projektu'!$I$10:$I$27,$U13&amp;"*",'Rozpočet projektu'!$C$10:$C$27,AH$1)</f>
        <v>0</v>
      </c>
      <c r="AI13" s="73">
        <f>SUMIFS('Rozpočet projektu'!$G$10:$G$27,'Rozpočet projektu'!$I$10:$I$27,$U13&amp;"*",'Rozpočet projektu'!$C$10:$C$27,AI$1)</f>
        <v>0</v>
      </c>
      <c r="AJ13" s="73">
        <f>SUMIFS('Rozpočet projektu'!$G$10:$G$27,'Rozpočet projektu'!$I$10:$I$27,$U13&amp;"*",'Rozpočet projektu'!$C$10:$C$27,AJ$1)</f>
        <v>0</v>
      </c>
      <c r="AK13" s="73">
        <f>SUMIFS('Rozpočet projektu'!$G$10:$G$27,'Rozpočet projektu'!$I$10:$I$27,$U13&amp;"*",'Rozpočet projektu'!$C$10:$C$27,AK$1)</f>
        <v>0</v>
      </c>
      <c r="AL13" s="73">
        <f>SUMIFS('Rozpočet projektu'!$G$10:$G$27,'Rozpočet projektu'!$I$10:$I$27,$U13&amp;"*",'Rozpočet projektu'!$C$10:$C$27,AL$1)</f>
        <v>0</v>
      </c>
      <c r="AM13" s="73">
        <f>SUMIFS('Rozpočet projektu'!$G$10:$G$27,'Rozpočet projektu'!$I$10:$I$27,$U13&amp;"*",'Rozpočet projektu'!$C$10:$C$27,AM$1)</f>
        <v>0</v>
      </c>
      <c r="AN13" s="73">
        <f>SUMIFS('Rozpočet projektu'!$G$10:$G$27,'Rozpočet projektu'!$I$10:$I$27,$U13&amp;"*",'Rozpočet projektu'!$C$10:$C$27,AN$1)</f>
        <v>0</v>
      </c>
      <c r="AO13" s="73">
        <f>SUMIFS('Rozpočet projektu'!$G$10:$G$27,'Rozpočet projektu'!$I$10:$I$27,$U13&amp;"*",'Rozpočet projektu'!$C$10:$C$27,AO$1)</f>
        <v>0</v>
      </c>
      <c r="AP13" s="73">
        <f>SUMIFS('Rozpočet projektu'!$G$10:$G$27,'Rozpočet projektu'!$I$10:$I$27,$U13&amp;"*",'Rozpočet projektu'!$C$10:$C$27,AP$1)</f>
        <v>0</v>
      </c>
      <c r="AQ13" s="73">
        <f>SUMIFS('Rozpočet projektu'!$G$10:$G$27,'Rozpočet projektu'!$I$10:$I$27,$U13&amp;"*",'Rozpočet projektu'!$C$10:$C$27,AQ$1)</f>
        <v>0</v>
      </c>
      <c r="AR13" s="73">
        <f>SUMIFS('Rozpočet projektu'!$G$10:$G$27,'Rozpočet projektu'!$I$10:$I$27,$U13&amp;"*",'Rozpočet projektu'!$C$10:$C$27,AR$1)</f>
        <v>0</v>
      </c>
      <c r="AS13" s="73">
        <f>SUMIFS('Rozpočet projektu'!$G$10:$G$27,'Rozpočet projektu'!$I$10:$I$27,$U13&amp;"*",'Rozpočet projektu'!$C$10:$C$27,AS$1)</f>
        <v>0</v>
      </c>
      <c r="AT13" s="73">
        <f>SUMIFS('Rozpočet projektu'!$G$10:$G$27,'Rozpočet projektu'!$I$10:$I$27,$U13&amp;"*",'Rozpočet projektu'!$C$10:$C$27,AT$1)</f>
        <v>0</v>
      </c>
      <c r="AU13" s="73">
        <f>SUMIFS('Rozpočet projektu'!$G$10:$G$27,'Rozpočet projektu'!$I$10:$I$27,$U13&amp;"*",'Rozpočet projektu'!$C$10:$C$27,AU$1)</f>
        <v>0</v>
      </c>
      <c r="AV13" s="73">
        <f>SUMIFS('Rozpočet projektu'!$G$10:$G$27,'Rozpočet projektu'!$I$10:$I$27,$U13&amp;"*",'Rozpočet projektu'!$C$10:$C$27,AV$1)</f>
        <v>0</v>
      </c>
    </row>
    <row r="14" spans="1:48" ht="38.25" x14ac:dyDescent="0.2">
      <c r="A14" s="84" t="s">
        <v>68</v>
      </c>
      <c r="B14" s="107" t="s">
        <v>47</v>
      </c>
      <c r="C14" s="92">
        <f>SUMIFS('Rozpočet projektu'!$G$10:$G$5057,'Rozpočet projektu'!$I$10:$I$5057,$A14&amp;"*",'Rozpočet projektu'!$C$10:$C$5057,$B14)</f>
        <v>0</v>
      </c>
      <c r="D14" s="92" t="str">
        <f t="shared" ref="D14:D30" si="3">IFERROR(IF(IF(ROUND($D$2*C14,2)&gt;($D$2*C14),ROUND($D$2*C14,2)-ROUNDUP(ROUND($D$2*C14,2)-($D$2*C14),2),ROUND($D$2*C14,2))&gt;0,IF(ROUND($D$2*C14,2)&gt;($D$2*C14),ROUND($D$2*C14,2)-ROUNDUP(ROUND($D$2*C14,2)-($D$2*C14),2),ROUND($D$2*C14,2)),""),"")</f>
        <v/>
      </c>
      <c r="E14" s="92" t="str">
        <f t="shared" ref="E14:E31" si="4">IFERROR(C14-D14,"")</f>
        <v/>
      </c>
      <c r="F14" s="87"/>
      <c r="M14" s="93" t="s">
        <v>81</v>
      </c>
      <c r="N14" s="95">
        <v>226149508</v>
      </c>
      <c r="O14" s="95">
        <v>7951417</v>
      </c>
      <c r="U14" s="73" t="s">
        <v>82</v>
      </c>
      <c r="V14" s="73">
        <f>SUMIFS('Rozpočet projektu'!$G$10:$G$27,'Rozpočet projektu'!$I$10:$I$27,$U14&amp;"*",'Rozpočet projektu'!$C$10:$C$27,V$1)</f>
        <v>0</v>
      </c>
      <c r="W14" s="73">
        <f>SUMIFS('Rozpočet projektu'!$G$10:$G$27,'Rozpočet projektu'!$I$10:$I$27,$U14&amp;"*",'Rozpočet projektu'!$C$10:$C$27,W$1)</f>
        <v>0</v>
      </c>
      <c r="X14" s="73">
        <f>SUMIFS('Rozpočet projektu'!$G$10:$G$27,'Rozpočet projektu'!$I$10:$I$27,$U14&amp;"*",'Rozpočet projektu'!$C$10:$C$27,X$1)</f>
        <v>0</v>
      </c>
      <c r="Y14" s="73">
        <f>SUMIFS('Rozpočet projektu'!$G$10:$G$27,'Rozpočet projektu'!$I$10:$I$27,$U14&amp;"*",'Rozpočet projektu'!$C$10:$C$27,Y$1)</f>
        <v>0</v>
      </c>
      <c r="Z14" s="73">
        <f>SUMIFS('Rozpočet projektu'!$G$10:$G$27,'Rozpočet projektu'!$I$10:$I$27,$U14&amp;"*",'Rozpočet projektu'!$C$10:$C$27,Z$1)</f>
        <v>0</v>
      </c>
      <c r="AA14" s="73">
        <f>SUMIFS('Rozpočet projektu'!$G$10:$G$27,'Rozpočet projektu'!$I$10:$I$27,$U14&amp;"*",'Rozpočet projektu'!$C$10:$C$27,AA$1)</f>
        <v>0</v>
      </c>
      <c r="AB14" s="73">
        <f>SUMIFS('Rozpočet projektu'!$G$10:$G$27,'Rozpočet projektu'!$I$10:$I$27,$U14&amp;"*",'Rozpočet projektu'!$C$10:$C$27,AB$1)</f>
        <v>0</v>
      </c>
      <c r="AC14" s="73">
        <f>SUMIFS('Rozpočet projektu'!$G$10:$G$27,'Rozpočet projektu'!$I$10:$I$27,$U14&amp;"*",'Rozpočet projektu'!$C$10:$C$27,AC$1)</f>
        <v>0</v>
      </c>
      <c r="AD14" s="73">
        <f>SUMIFS('Rozpočet projektu'!$G$10:$G$27,'Rozpočet projektu'!$I$10:$I$27,$U14&amp;"*",'Rozpočet projektu'!$C$10:$C$27,AD$1)</f>
        <v>0</v>
      </c>
      <c r="AE14" s="73">
        <f>SUMIFS('Rozpočet projektu'!$G$10:$G$27,'Rozpočet projektu'!$I$10:$I$27,$U14&amp;"*",'Rozpočet projektu'!$C$10:$C$27,AE$1)</f>
        <v>0</v>
      </c>
      <c r="AF14" s="73">
        <f>SUMIFS('Rozpočet projektu'!$G$10:$G$27,'Rozpočet projektu'!$I$10:$I$27,$U14&amp;"*",'Rozpočet projektu'!$C$10:$C$27,AF$1)</f>
        <v>0</v>
      </c>
      <c r="AG14" s="73">
        <f>SUMIFS('Rozpočet projektu'!$G$10:$G$27,'Rozpočet projektu'!$I$10:$I$27,$U14&amp;"*",'Rozpočet projektu'!$C$10:$C$27,AG$1)</f>
        <v>0</v>
      </c>
      <c r="AH14" s="73">
        <f>SUMIFS('Rozpočet projektu'!$G$10:$G$27,'Rozpočet projektu'!$I$10:$I$27,$U14&amp;"*",'Rozpočet projektu'!$C$10:$C$27,AH$1)</f>
        <v>0</v>
      </c>
      <c r="AI14" s="73">
        <f>SUMIFS('Rozpočet projektu'!$G$10:$G$27,'Rozpočet projektu'!$I$10:$I$27,$U14&amp;"*",'Rozpočet projektu'!$C$10:$C$27,AI$1)</f>
        <v>0</v>
      </c>
      <c r="AJ14" s="73">
        <f>SUMIFS('Rozpočet projektu'!$G$10:$G$27,'Rozpočet projektu'!$I$10:$I$27,$U14&amp;"*",'Rozpočet projektu'!$C$10:$C$27,AJ$1)</f>
        <v>0</v>
      </c>
      <c r="AK14" s="73">
        <f>SUMIFS('Rozpočet projektu'!$G$10:$G$27,'Rozpočet projektu'!$I$10:$I$27,$U14&amp;"*",'Rozpočet projektu'!$C$10:$C$27,AK$1)</f>
        <v>0</v>
      </c>
      <c r="AL14" s="73">
        <f>SUMIFS('Rozpočet projektu'!$G$10:$G$27,'Rozpočet projektu'!$I$10:$I$27,$U14&amp;"*",'Rozpočet projektu'!$C$10:$C$27,AL$1)</f>
        <v>0</v>
      </c>
      <c r="AM14" s="73">
        <f>SUMIFS('Rozpočet projektu'!$G$10:$G$27,'Rozpočet projektu'!$I$10:$I$27,$U14&amp;"*",'Rozpočet projektu'!$C$10:$C$27,AM$1)</f>
        <v>0</v>
      </c>
      <c r="AN14" s="73">
        <f>SUMIFS('Rozpočet projektu'!$G$10:$G$27,'Rozpočet projektu'!$I$10:$I$27,$U14&amp;"*",'Rozpočet projektu'!$C$10:$C$27,AN$1)</f>
        <v>0</v>
      </c>
      <c r="AO14" s="73">
        <f>SUMIFS('Rozpočet projektu'!$G$10:$G$27,'Rozpočet projektu'!$I$10:$I$27,$U14&amp;"*",'Rozpočet projektu'!$C$10:$C$27,AO$1)</f>
        <v>0</v>
      </c>
      <c r="AP14" s="73">
        <f>SUMIFS('Rozpočet projektu'!$G$10:$G$27,'Rozpočet projektu'!$I$10:$I$27,$U14&amp;"*",'Rozpočet projektu'!$C$10:$C$27,AP$1)</f>
        <v>0</v>
      </c>
      <c r="AQ14" s="73">
        <f>SUMIFS('Rozpočet projektu'!$G$10:$G$27,'Rozpočet projektu'!$I$10:$I$27,$U14&amp;"*",'Rozpočet projektu'!$C$10:$C$27,AQ$1)</f>
        <v>0</v>
      </c>
      <c r="AR14" s="73">
        <f>SUMIFS('Rozpočet projektu'!$G$10:$G$27,'Rozpočet projektu'!$I$10:$I$27,$U14&amp;"*",'Rozpočet projektu'!$C$10:$C$27,AR$1)</f>
        <v>0</v>
      </c>
      <c r="AS14" s="73">
        <f>SUMIFS('Rozpočet projektu'!$G$10:$G$27,'Rozpočet projektu'!$I$10:$I$27,$U14&amp;"*",'Rozpočet projektu'!$C$10:$C$27,AS$1)</f>
        <v>0</v>
      </c>
      <c r="AT14" s="73">
        <f>SUMIFS('Rozpočet projektu'!$G$10:$G$27,'Rozpočet projektu'!$I$10:$I$27,$U14&amp;"*",'Rozpočet projektu'!$C$10:$C$27,AT$1)</f>
        <v>0</v>
      </c>
      <c r="AU14" s="73">
        <f>SUMIFS('Rozpočet projektu'!$G$10:$G$27,'Rozpočet projektu'!$I$10:$I$27,$U14&amp;"*",'Rozpočet projektu'!$C$10:$C$27,AU$1)</f>
        <v>0</v>
      </c>
      <c r="AV14" s="73">
        <f>SUMIFS('Rozpočet projektu'!$G$10:$G$27,'Rozpočet projektu'!$I$10:$I$27,$U14&amp;"*",'Rozpočet projektu'!$C$10:$C$27,AV$1)</f>
        <v>0</v>
      </c>
    </row>
    <row r="15" spans="1:48" ht="38.25" x14ac:dyDescent="0.2">
      <c r="A15" s="84" t="s">
        <v>68</v>
      </c>
      <c r="B15" s="107" t="s">
        <v>151</v>
      </c>
      <c r="C15" s="92">
        <f>SUMIFS('Rozpočet projektu'!$G$10:$G$5057,'Rozpočet projektu'!$I$10:$I$5057,$A15&amp;"*",'Rozpočet projektu'!$C$10:$C$5057,$B15)</f>
        <v>0</v>
      </c>
      <c r="D15" s="92" t="str">
        <f t="shared" si="3"/>
        <v/>
      </c>
      <c r="E15" s="92" t="str">
        <f t="shared" si="4"/>
        <v/>
      </c>
      <c r="F15" s="87"/>
      <c r="M15" s="93"/>
      <c r="N15" s="95"/>
      <c r="O15" s="95"/>
    </row>
    <row r="16" spans="1:48" ht="25.5" x14ac:dyDescent="0.2">
      <c r="A16" s="84" t="s">
        <v>68</v>
      </c>
      <c r="B16" s="107" t="s">
        <v>150</v>
      </c>
      <c r="C16" s="92">
        <f>SUMIFS('Rozpočet projektu'!$G$10:$G$5057,'Rozpočet projektu'!$I$10:$I$5057,$A16&amp;"*",'Rozpočet projektu'!$C$10:$C$5057,$B16)</f>
        <v>0</v>
      </c>
      <c r="D16" s="92" t="str">
        <f t="shared" si="3"/>
        <v/>
      </c>
      <c r="E16" s="92" t="str">
        <f t="shared" si="4"/>
        <v/>
      </c>
      <c r="F16" s="87"/>
      <c r="K16" s="87"/>
      <c r="L16" s="87"/>
      <c r="M16" s="87"/>
      <c r="N16" s="95">
        <v>39908737</v>
      </c>
      <c r="O16" s="95">
        <v>7951417</v>
      </c>
      <c r="U16" s="73" t="s">
        <v>83</v>
      </c>
      <c r="V16" s="73">
        <f>SUMIFS('Rozpočet projektu'!$G$10:$G$27,'Rozpočet projektu'!$I$10:$I$27,$U16&amp;"*",'Rozpočet projektu'!$C$10:$C$27,V$1)</f>
        <v>0</v>
      </c>
      <c r="W16" s="73">
        <f>SUMIFS('Rozpočet projektu'!$G$10:$G$27,'Rozpočet projektu'!$I$10:$I$27,$U16&amp;"*",'Rozpočet projektu'!$C$10:$C$27,W$1)</f>
        <v>0</v>
      </c>
      <c r="X16" s="73">
        <f>SUMIFS('Rozpočet projektu'!$G$10:$G$27,'Rozpočet projektu'!$I$10:$I$27,$U16&amp;"*",'Rozpočet projektu'!$C$10:$C$27,X$1)</f>
        <v>0</v>
      </c>
      <c r="Y16" s="73">
        <f>SUMIFS('Rozpočet projektu'!$G$10:$G$27,'Rozpočet projektu'!$I$10:$I$27,$U16&amp;"*",'Rozpočet projektu'!$C$10:$C$27,Y$1)</f>
        <v>0</v>
      </c>
      <c r="Z16" s="73">
        <f>SUMIFS('Rozpočet projektu'!$G$10:$G$27,'Rozpočet projektu'!$I$10:$I$27,$U16&amp;"*",'Rozpočet projektu'!$C$10:$C$27,Z$1)</f>
        <v>0</v>
      </c>
      <c r="AA16" s="73">
        <f>SUMIFS('Rozpočet projektu'!$G$10:$G$27,'Rozpočet projektu'!$I$10:$I$27,$U16&amp;"*",'Rozpočet projektu'!$C$10:$C$27,AA$1)</f>
        <v>0</v>
      </c>
      <c r="AB16" s="73">
        <f>SUMIFS('Rozpočet projektu'!$G$10:$G$27,'Rozpočet projektu'!$I$10:$I$27,$U16&amp;"*",'Rozpočet projektu'!$C$10:$C$27,AB$1)</f>
        <v>0</v>
      </c>
      <c r="AC16" s="73">
        <f>SUMIFS('Rozpočet projektu'!$G$10:$G$27,'Rozpočet projektu'!$I$10:$I$27,$U16&amp;"*",'Rozpočet projektu'!$C$10:$C$27,AC$1)</f>
        <v>0</v>
      </c>
      <c r="AD16" s="73">
        <f>SUMIFS('Rozpočet projektu'!$G$10:$G$27,'Rozpočet projektu'!$I$10:$I$27,$U16&amp;"*",'Rozpočet projektu'!$C$10:$C$27,AD$1)</f>
        <v>0</v>
      </c>
      <c r="AE16" s="73">
        <f>SUMIFS('Rozpočet projektu'!$G$10:$G$27,'Rozpočet projektu'!$I$10:$I$27,$U16&amp;"*",'Rozpočet projektu'!$C$10:$C$27,AE$1)</f>
        <v>0</v>
      </c>
      <c r="AF16" s="73">
        <f>SUMIFS('Rozpočet projektu'!$G$10:$G$27,'Rozpočet projektu'!$I$10:$I$27,$U16&amp;"*",'Rozpočet projektu'!$C$10:$C$27,AF$1)</f>
        <v>0</v>
      </c>
      <c r="AG16" s="73">
        <f>SUMIFS('Rozpočet projektu'!$G$10:$G$27,'Rozpočet projektu'!$I$10:$I$27,$U16&amp;"*",'Rozpočet projektu'!$C$10:$C$27,AG$1)</f>
        <v>0</v>
      </c>
      <c r="AH16" s="73">
        <f>SUMIFS('Rozpočet projektu'!$G$10:$G$27,'Rozpočet projektu'!$I$10:$I$27,$U16&amp;"*",'Rozpočet projektu'!$C$10:$C$27,AH$1)</f>
        <v>0</v>
      </c>
      <c r="AI16" s="73">
        <f>SUMIFS('Rozpočet projektu'!$G$10:$G$27,'Rozpočet projektu'!$I$10:$I$27,$U16&amp;"*",'Rozpočet projektu'!$C$10:$C$27,AI$1)</f>
        <v>0</v>
      </c>
      <c r="AJ16" s="73">
        <f>SUMIFS('Rozpočet projektu'!$G$10:$G$27,'Rozpočet projektu'!$I$10:$I$27,$U16&amp;"*",'Rozpočet projektu'!$C$10:$C$27,AJ$1)</f>
        <v>0</v>
      </c>
      <c r="AK16" s="73">
        <f>SUMIFS('Rozpočet projektu'!$G$10:$G$27,'Rozpočet projektu'!$I$10:$I$27,$U16&amp;"*",'Rozpočet projektu'!$C$10:$C$27,AK$1)</f>
        <v>0</v>
      </c>
      <c r="AL16" s="73">
        <f>SUMIFS('Rozpočet projektu'!$G$10:$G$27,'Rozpočet projektu'!$I$10:$I$27,$U16&amp;"*",'Rozpočet projektu'!$C$10:$C$27,AL$1)</f>
        <v>0</v>
      </c>
      <c r="AM16" s="73">
        <f>SUMIFS('Rozpočet projektu'!$G$10:$G$27,'Rozpočet projektu'!$I$10:$I$27,$U16&amp;"*",'Rozpočet projektu'!$C$10:$C$27,AM$1)</f>
        <v>0</v>
      </c>
      <c r="AN16" s="73">
        <f>SUMIFS('Rozpočet projektu'!$G$10:$G$27,'Rozpočet projektu'!$I$10:$I$27,$U16&amp;"*",'Rozpočet projektu'!$C$10:$C$27,AN$1)</f>
        <v>0</v>
      </c>
      <c r="AO16" s="73">
        <f>SUMIFS('Rozpočet projektu'!$G$10:$G$27,'Rozpočet projektu'!$I$10:$I$27,$U16&amp;"*",'Rozpočet projektu'!$C$10:$C$27,AO$1)</f>
        <v>0</v>
      </c>
      <c r="AP16" s="73">
        <f>SUMIFS('Rozpočet projektu'!$G$10:$G$27,'Rozpočet projektu'!$I$10:$I$27,$U16&amp;"*",'Rozpočet projektu'!$C$10:$C$27,AP$1)</f>
        <v>0</v>
      </c>
      <c r="AQ16" s="73">
        <f>SUMIFS('Rozpočet projektu'!$G$10:$G$27,'Rozpočet projektu'!$I$10:$I$27,$U16&amp;"*",'Rozpočet projektu'!$C$10:$C$27,AQ$1)</f>
        <v>0</v>
      </c>
      <c r="AR16" s="73">
        <f>SUMIFS('Rozpočet projektu'!$G$10:$G$27,'Rozpočet projektu'!$I$10:$I$27,$U16&amp;"*",'Rozpočet projektu'!$C$10:$C$27,AR$1)</f>
        <v>0</v>
      </c>
      <c r="AS16" s="73">
        <f>SUMIFS('Rozpočet projektu'!$G$10:$G$27,'Rozpočet projektu'!$I$10:$I$27,$U16&amp;"*",'Rozpočet projektu'!$C$10:$C$27,AS$1)</f>
        <v>0</v>
      </c>
      <c r="AT16" s="73">
        <f>SUMIFS('Rozpočet projektu'!$G$10:$G$27,'Rozpočet projektu'!$I$10:$I$27,$U16&amp;"*",'Rozpočet projektu'!$C$10:$C$27,AT$1)</f>
        <v>0</v>
      </c>
      <c r="AU16" s="73">
        <f>SUMIFS('Rozpočet projektu'!$G$10:$G$27,'Rozpočet projektu'!$I$10:$I$27,$U16&amp;"*",'Rozpočet projektu'!$C$10:$C$27,AU$1)</f>
        <v>0</v>
      </c>
      <c r="AV16" s="73">
        <f>SUMIFS('Rozpočet projektu'!$G$10:$G$27,'Rozpočet projektu'!$I$10:$I$27,$U16&amp;"*",'Rozpočet projektu'!$C$10:$C$27,AV$1)</f>
        <v>0</v>
      </c>
    </row>
    <row r="17" spans="1:48" ht="38.25" x14ac:dyDescent="0.2">
      <c r="A17" s="84" t="s">
        <v>68</v>
      </c>
      <c r="B17" s="107" t="s">
        <v>152</v>
      </c>
      <c r="C17" s="92">
        <f>SUMIFS('Rozpočet projektu'!$G$10:$G$5057,'Rozpočet projektu'!$I$10:$I$5057,$A17&amp;"*",'Rozpočet projektu'!$C$10:$C$5057,$B17)</f>
        <v>0</v>
      </c>
      <c r="D17" s="92" t="str">
        <f t="shared" si="3"/>
        <v/>
      </c>
      <c r="E17" s="92" t="str">
        <f t="shared" si="4"/>
        <v/>
      </c>
      <c r="F17" s="87"/>
      <c r="M17" s="93" t="s">
        <v>84</v>
      </c>
      <c r="N17" s="95">
        <v>32082372</v>
      </c>
      <c r="O17" s="95">
        <v>1128016</v>
      </c>
      <c r="U17" s="73" t="s">
        <v>85</v>
      </c>
      <c r="V17" s="73">
        <f>SUMIFS('Rozpočet projektu'!$G$10:$G$27,'Rozpočet projektu'!$I$10:$I$27,$U17&amp;"*",'Rozpočet projektu'!$C$10:$C$27,V$1)</f>
        <v>0</v>
      </c>
      <c r="W17" s="73">
        <f>SUMIFS('Rozpočet projektu'!$G$10:$G$27,'Rozpočet projektu'!$I$10:$I$27,$U17&amp;"*",'Rozpočet projektu'!$C$10:$C$27,W$1)</f>
        <v>0</v>
      </c>
      <c r="X17" s="73">
        <f>SUMIFS('Rozpočet projektu'!$G$10:$G$27,'Rozpočet projektu'!$I$10:$I$27,$U17&amp;"*",'Rozpočet projektu'!$C$10:$C$27,X$1)</f>
        <v>0</v>
      </c>
      <c r="Y17" s="73">
        <f>SUMIFS('Rozpočet projektu'!$G$10:$G$27,'Rozpočet projektu'!$I$10:$I$27,$U17&amp;"*",'Rozpočet projektu'!$C$10:$C$27,Y$1)</f>
        <v>0</v>
      </c>
      <c r="Z17" s="73">
        <f>SUMIFS('Rozpočet projektu'!$G$10:$G$27,'Rozpočet projektu'!$I$10:$I$27,$U17&amp;"*",'Rozpočet projektu'!$C$10:$C$27,Z$1)</f>
        <v>0</v>
      </c>
      <c r="AA17" s="73">
        <f>SUMIFS('Rozpočet projektu'!$G$10:$G$27,'Rozpočet projektu'!$I$10:$I$27,$U17&amp;"*",'Rozpočet projektu'!$C$10:$C$27,AA$1)</f>
        <v>0</v>
      </c>
      <c r="AB17" s="73">
        <f>SUMIFS('Rozpočet projektu'!$G$10:$G$27,'Rozpočet projektu'!$I$10:$I$27,$U17&amp;"*",'Rozpočet projektu'!$C$10:$C$27,AB$1)</f>
        <v>0</v>
      </c>
      <c r="AC17" s="73">
        <f>SUMIFS('Rozpočet projektu'!$G$10:$G$27,'Rozpočet projektu'!$I$10:$I$27,$U17&amp;"*",'Rozpočet projektu'!$C$10:$C$27,AC$1)</f>
        <v>0</v>
      </c>
      <c r="AD17" s="73">
        <f>SUMIFS('Rozpočet projektu'!$G$10:$G$27,'Rozpočet projektu'!$I$10:$I$27,$U17&amp;"*",'Rozpočet projektu'!$C$10:$C$27,AD$1)</f>
        <v>0</v>
      </c>
      <c r="AE17" s="73">
        <f>SUMIFS('Rozpočet projektu'!$G$10:$G$27,'Rozpočet projektu'!$I$10:$I$27,$U17&amp;"*",'Rozpočet projektu'!$C$10:$C$27,AE$1)</f>
        <v>0</v>
      </c>
      <c r="AF17" s="73">
        <f>SUMIFS('Rozpočet projektu'!$G$10:$G$27,'Rozpočet projektu'!$I$10:$I$27,$U17&amp;"*",'Rozpočet projektu'!$C$10:$C$27,AF$1)</f>
        <v>0</v>
      </c>
      <c r="AG17" s="73">
        <f>SUMIFS('Rozpočet projektu'!$G$10:$G$27,'Rozpočet projektu'!$I$10:$I$27,$U17&amp;"*",'Rozpočet projektu'!$C$10:$C$27,AG$1)</f>
        <v>0</v>
      </c>
      <c r="AH17" s="73">
        <f>SUMIFS('Rozpočet projektu'!$G$10:$G$27,'Rozpočet projektu'!$I$10:$I$27,$U17&amp;"*",'Rozpočet projektu'!$C$10:$C$27,AH$1)</f>
        <v>0</v>
      </c>
      <c r="AI17" s="73">
        <f>SUMIFS('Rozpočet projektu'!$G$10:$G$27,'Rozpočet projektu'!$I$10:$I$27,$U17&amp;"*",'Rozpočet projektu'!$C$10:$C$27,AI$1)</f>
        <v>0</v>
      </c>
      <c r="AJ17" s="73">
        <f>SUMIFS('Rozpočet projektu'!$G$10:$G$27,'Rozpočet projektu'!$I$10:$I$27,$U17&amp;"*",'Rozpočet projektu'!$C$10:$C$27,AJ$1)</f>
        <v>0</v>
      </c>
      <c r="AK17" s="73">
        <f>SUMIFS('Rozpočet projektu'!$G$10:$G$27,'Rozpočet projektu'!$I$10:$I$27,$U17&amp;"*",'Rozpočet projektu'!$C$10:$C$27,AK$1)</f>
        <v>0</v>
      </c>
      <c r="AL17" s="73">
        <f>SUMIFS('Rozpočet projektu'!$G$10:$G$27,'Rozpočet projektu'!$I$10:$I$27,$U17&amp;"*",'Rozpočet projektu'!$C$10:$C$27,AL$1)</f>
        <v>0</v>
      </c>
      <c r="AM17" s="73">
        <f>SUMIFS('Rozpočet projektu'!$G$10:$G$27,'Rozpočet projektu'!$I$10:$I$27,$U17&amp;"*",'Rozpočet projektu'!$C$10:$C$27,AM$1)</f>
        <v>0</v>
      </c>
      <c r="AN17" s="73">
        <f>SUMIFS('Rozpočet projektu'!$G$10:$G$27,'Rozpočet projektu'!$I$10:$I$27,$U17&amp;"*",'Rozpočet projektu'!$C$10:$C$27,AN$1)</f>
        <v>0</v>
      </c>
      <c r="AO17" s="73">
        <f>SUMIFS('Rozpočet projektu'!$G$10:$G$27,'Rozpočet projektu'!$I$10:$I$27,$U17&amp;"*",'Rozpočet projektu'!$C$10:$C$27,AO$1)</f>
        <v>0</v>
      </c>
      <c r="AP17" s="73">
        <f>SUMIFS('Rozpočet projektu'!$G$10:$G$27,'Rozpočet projektu'!$I$10:$I$27,$U17&amp;"*",'Rozpočet projektu'!$C$10:$C$27,AP$1)</f>
        <v>0</v>
      </c>
      <c r="AQ17" s="73">
        <f>SUMIFS('Rozpočet projektu'!$G$10:$G$27,'Rozpočet projektu'!$I$10:$I$27,$U17&amp;"*",'Rozpočet projektu'!$C$10:$C$27,AQ$1)</f>
        <v>0</v>
      </c>
      <c r="AR17" s="73">
        <f>SUMIFS('Rozpočet projektu'!$G$10:$G$27,'Rozpočet projektu'!$I$10:$I$27,$U17&amp;"*",'Rozpočet projektu'!$C$10:$C$27,AR$1)</f>
        <v>0</v>
      </c>
      <c r="AS17" s="73">
        <f>SUMIFS('Rozpočet projektu'!$G$10:$G$27,'Rozpočet projektu'!$I$10:$I$27,$U17&amp;"*",'Rozpočet projektu'!$C$10:$C$27,AS$1)</f>
        <v>0</v>
      </c>
      <c r="AT17" s="73">
        <f>SUMIFS('Rozpočet projektu'!$G$10:$G$27,'Rozpočet projektu'!$I$10:$I$27,$U17&amp;"*",'Rozpočet projektu'!$C$10:$C$27,AT$1)</f>
        <v>0</v>
      </c>
      <c r="AU17" s="73">
        <f>SUMIFS('Rozpočet projektu'!$G$10:$G$27,'Rozpočet projektu'!$I$10:$I$27,$U17&amp;"*",'Rozpočet projektu'!$C$10:$C$27,AU$1)</f>
        <v>0</v>
      </c>
      <c r="AV17" s="73">
        <f>SUMIFS('Rozpočet projektu'!$G$10:$G$27,'Rozpočet projektu'!$I$10:$I$27,$U17&amp;"*",'Rozpočet projektu'!$C$10:$C$27,AV$1)</f>
        <v>0</v>
      </c>
    </row>
    <row r="18" spans="1:48" ht="25.5" x14ac:dyDescent="0.2">
      <c r="A18" s="84" t="s">
        <v>68</v>
      </c>
      <c r="B18" s="107" t="s">
        <v>51</v>
      </c>
      <c r="C18" s="92">
        <f>SUMIFS('Rozpočet projektu'!$G$10:$G$5057,'Rozpočet projektu'!$I$10:$I$5057,$A18&amp;"*",'Rozpočet projektu'!$C$10:$C$5057,$B18)</f>
        <v>0</v>
      </c>
      <c r="D18" s="92" t="str">
        <f t="shared" si="3"/>
        <v/>
      </c>
      <c r="E18" s="92" t="str">
        <f t="shared" si="4"/>
        <v/>
      </c>
      <c r="F18" s="87"/>
      <c r="M18" s="93"/>
      <c r="N18" s="95">
        <v>5661596</v>
      </c>
      <c r="O18" s="95">
        <v>1128016</v>
      </c>
      <c r="U18" s="73" t="s">
        <v>86</v>
      </c>
      <c r="V18" s="73">
        <f>SUMIFS('Rozpočet projektu'!$G$10:$G$27,'Rozpočet projektu'!$I$10:$I$27,$U18&amp;"*",'Rozpočet projektu'!$C$10:$C$27,V$1)</f>
        <v>0</v>
      </c>
      <c r="W18" s="73">
        <f>SUMIFS('Rozpočet projektu'!$G$10:$G$27,'Rozpočet projektu'!$I$10:$I$27,$U18&amp;"*",'Rozpočet projektu'!$C$10:$C$27,W$1)</f>
        <v>0</v>
      </c>
      <c r="X18" s="73">
        <f>SUMIFS('Rozpočet projektu'!$G$10:$G$27,'Rozpočet projektu'!$I$10:$I$27,$U18&amp;"*",'Rozpočet projektu'!$C$10:$C$27,X$1)</f>
        <v>0</v>
      </c>
      <c r="Y18" s="73">
        <f>SUMIFS('Rozpočet projektu'!$G$10:$G$27,'Rozpočet projektu'!$I$10:$I$27,$U18&amp;"*",'Rozpočet projektu'!$C$10:$C$27,Y$1)</f>
        <v>0</v>
      </c>
      <c r="Z18" s="73">
        <f>SUMIFS('Rozpočet projektu'!$G$10:$G$27,'Rozpočet projektu'!$I$10:$I$27,$U18&amp;"*",'Rozpočet projektu'!$C$10:$C$27,Z$1)</f>
        <v>0</v>
      </c>
      <c r="AA18" s="73">
        <f>SUMIFS('Rozpočet projektu'!$G$10:$G$27,'Rozpočet projektu'!$I$10:$I$27,$U18&amp;"*",'Rozpočet projektu'!$C$10:$C$27,AA$1)</f>
        <v>0</v>
      </c>
      <c r="AB18" s="73">
        <f>SUMIFS('Rozpočet projektu'!$G$10:$G$27,'Rozpočet projektu'!$I$10:$I$27,$U18&amp;"*",'Rozpočet projektu'!$C$10:$C$27,AB$1)</f>
        <v>0</v>
      </c>
      <c r="AC18" s="73">
        <f>SUMIFS('Rozpočet projektu'!$G$10:$G$27,'Rozpočet projektu'!$I$10:$I$27,$U18&amp;"*",'Rozpočet projektu'!$C$10:$C$27,AC$1)</f>
        <v>0</v>
      </c>
      <c r="AD18" s="73">
        <f>SUMIFS('Rozpočet projektu'!$G$10:$G$27,'Rozpočet projektu'!$I$10:$I$27,$U18&amp;"*",'Rozpočet projektu'!$C$10:$C$27,AD$1)</f>
        <v>0</v>
      </c>
      <c r="AE18" s="73">
        <f>SUMIFS('Rozpočet projektu'!$G$10:$G$27,'Rozpočet projektu'!$I$10:$I$27,$U18&amp;"*",'Rozpočet projektu'!$C$10:$C$27,AE$1)</f>
        <v>0</v>
      </c>
      <c r="AF18" s="73">
        <f>SUMIFS('Rozpočet projektu'!$G$10:$G$27,'Rozpočet projektu'!$I$10:$I$27,$U18&amp;"*",'Rozpočet projektu'!$C$10:$C$27,AF$1)</f>
        <v>0</v>
      </c>
      <c r="AG18" s="73">
        <f>SUMIFS('Rozpočet projektu'!$G$10:$G$27,'Rozpočet projektu'!$I$10:$I$27,$U18&amp;"*",'Rozpočet projektu'!$C$10:$C$27,AG$1)</f>
        <v>0</v>
      </c>
      <c r="AH18" s="73">
        <f>SUMIFS('Rozpočet projektu'!$G$10:$G$27,'Rozpočet projektu'!$I$10:$I$27,$U18&amp;"*",'Rozpočet projektu'!$C$10:$C$27,AH$1)</f>
        <v>0</v>
      </c>
      <c r="AI18" s="73">
        <f>SUMIFS('Rozpočet projektu'!$G$10:$G$27,'Rozpočet projektu'!$I$10:$I$27,$U18&amp;"*",'Rozpočet projektu'!$C$10:$C$27,AI$1)</f>
        <v>0</v>
      </c>
      <c r="AJ18" s="73">
        <f>SUMIFS('Rozpočet projektu'!$G$10:$G$27,'Rozpočet projektu'!$I$10:$I$27,$U18&amp;"*",'Rozpočet projektu'!$C$10:$C$27,AJ$1)</f>
        <v>0</v>
      </c>
      <c r="AK18" s="73">
        <f>SUMIFS('Rozpočet projektu'!$G$10:$G$27,'Rozpočet projektu'!$I$10:$I$27,$U18&amp;"*",'Rozpočet projektu'!$C$10:$C$27,AK$1)</f>
        <v>0</v>
      </c>
      <c r="AL18" s="73">
        <f>SUMIFS('Rozpočet projektu'!$G$10:$G$27,'Rozpočet projektu'!$I$10:$I$27,$U18&amp;"*",'Rozpočet projektu'!$C$10:$C$27,AL$1)</f>
        <v>0</v>
      </c>
      <c r="AM18" s="73">
        <f>SUMIFS('Rozpočet projektu'!$G$10:$G$27,'Rozpočet projektu'!$I$10:$I$27,$U18&amp;"*",'Rozpočet projektu'!$C$10:$C$27,AM$1)</f>
        <v>0</v>
      </c>
      <c r="AN18" s="73">
        <f>SUMIFS('Rozpočet projektu'!$G$10:$G$27,'Rozpočet projektu'!$I$10:$I$27,$U18&amp;"*",'Rozpočet projektu'!$C$10:$C$27,AN$1)</f>
        <v>0</v>
      </c>
      <c r="AO18" s="73">
        <f>SUMIFS('Rozpočet projektu'!$G$10:$G$27,'Rozpočet projektu'!$I$10:$I$27,$U18&amp;"*",'Rozpočet projektu'!$C$10:$C$27,AO$1)</f>
        <v>0</v>
      </c>
      <c r="AP18" s="73">
        <f>SUMIFS('Rozpočet projektu'!$G$10:$G$27,'Rozpočet projektu'!$I$10:$I$27,$U18&amp;"*",'Rozpočet projektu'!$C$10:$C$27,AP$1)</f>
        <v>0</v>
      </c>
      <c r="AQ18" s="73">
        <f>SUMIFS('Rozpočet projektu'!$G$10:$G$27,'Rozpočet projektu'!$I$10:$I$27,$U18&amp;"*",'Rozpočet projektu'!$C$10:$C$27,AQ$1)</f>
        <v>0</v>
      </c>
      <c r="AR18" s="73">
        <f>SUMIFS('Rozpočet projektu'!$G$10:$G$27,'Rozpočet projektu'!$I$10:$I$27,$U18&amp;"*",'Rozpočet projektu'!$C$10:$C$27,AR$1)</f>
        <v>0</v>
      </c>
      <c r="AS18" s="73">
        <f>SUMIFS('Rozpočet projektu'!$G$10:$G$27,'Rozpočet projektu'!$I$10:$I$27,$U18&amp;"*",'Rozpočet projektu'!$C$10:$C$27,AS$1)</f>
        <v>0</v>
      </c>
      <c r="AT18" s="73">
        <f>SUMIFS('Rozpočet projektu'!$G$10:$G$27,'Rozpočet projektu'!$I$10:$I$27,$U18&amp;"*",'Rozpočet projektu'!$C$10:$C$27,AT$1)</f>
        <v>0</v>
      </c>
      <c r="AU18" s="73">
        <f>SUMIFS('Rozpočet projektu'!$G$10:$G$27,'Rozpočet projektu'!$I$10:$I$27,$U18&amp;"*",'Rozpočet projektu'!$C$10:$C$27,AU$1)</f>
        <v>0</v>
      </c>
      <c r="AV18" s="73">
        <f>SUMIFS('Rozpočet projektu'!$G$10:$G$27,'Rozpočet projektu'!$I$10:$I$27,$U18&amp;"*",'Rozpočet projektu'!$C$10:$C$27,AV$1)</f>
        <v>0</v>
      </c>
    </row>
    <row r="19" spans="1:48" x14ac:dyDescent="0.2">
      <c r="A19" s="84" t="s">
        <v>68</v>
      </c>
      <c r="B19" s="107" t="s">
        <v>52</v>
      </c>
      <c r="C19" s="92">
        <f>SUMIFS('Rozpočet projektu'!$G$10:$G$5057,'Rozpočet projektu'!$I$10:$I$5057,$A19&amp;"*",'Rozpočet projektu'!$C$10:$C$5057,$B19)</f>
        <v>0</v>
      </c>
      <c r="D19" s="92" t="str">
        <f t="shared" si="3"/>
        <v/>
      </c>
      <c r="E19" s="92" t="str">
        <f t="shared" si="4"/>
        <v/>
      </c>
      <c r="F19" s="87"/>
      <c r="M19" s="93" t="s">
        <v>87</v>
      </c>
      <c r="N19" s="95">
        <v>10753711</v>
      </c>
      <c r="O19" s="95">
        <v>384260</v>
      </c>
      <c r="U19" s="73" t="s">
        <v>88</v>
      </c>
      <c r="V19" s="73">
        <f>SUMIFS('Rozpočet projektu'!$G$10:$G$27,'Rozpočet projektu'!$I$10:$I$27,$U19&amp;"*",'Rozpočet projektu'!$C$10:$C$27,V$1)</f>
        <v>0</v>
      </c>
      <c r="W19" s="73">
        <f>SUMIFS('Rozpočet projektu'!$G$10:$G$27,'Rozpočet projektu'!$I$10:$I$27,$U19&amp;"*",'Rozpočet projektu'!$C$10:$C$27,W$1)</f>
        <v>0</v>
      </c>
      <c r="X19" s="73">
        <f>SUMIFS('Rozpočet projektu'!$G$10:$G$27,'Rozpočet projektu'!$I$10:$I$27,$U19&amp;"*",'Rozpočet projektu'!$C$10:$C$27,X$1)</f>
        <v>0</v>
      </c>
      <c r="Y19" s="73">
        <f>SUMIFS('Rozpočet projektu'!$G$10:$G$27,'Rozpočet projektu'!$I$10:$I$27,$U19&amp;"*",'Rozpočet projektu'!$C$10:$C$27,Y$1)</f>
        <v>0</v>
      </c>
      <c r="Z19" s="73">
        <f>SUMIFS('Rozpočet projektu'!$G$10:$G$27,'Rozpočet projektu'!$I$10:$I$27,$U19&amp;"*",'Rozpočet projektu'!$C$10:$C$27,Z$1)</f>
        <v>0</v>
      </c>
      <c r="AA19" s="73">
        <f>SUMIFS('Rozpočet projektu'!$G$10:$G$27,'Rozpočet projektu'!$I$10:$I$27,$U19&amp;"*",'Rozpočet projektu'!$C$10:$C$27,AA$1)</f>
        <v>0</v>
      </c>
      <c r="AB19" s="73">
        <f>SUMIFS('Rozpočet projektu'!$G$10:$G$27,'Rozpočet projektu'!$I$10:$I$27,$U19&amp;"*",'Rozpočet projektu'!$C$10:$C$27,AB$1)</f>
        <v>0</v>
      </c>
      <c r="AC19" s="73">
        <f>SUMIFS('Rozpočet projektu'!$G$10:$G$27,'Rozpočet projektu'!$I$10:$I$27,$U19&amp;"*",'Rozpočet projektu'!$C$10:$C$27,AC$1)</f>
        <v>0</v>
      </c>
      <c r="AD19" s="73">
        <f>SUMIFS('Rozpočet projektu'!$G$10:$G$27,'Rozpočet projektu'!$I$10:$I$27,$U19&amp;"*",'Rozpočet projektu'!$C$10:$C$27,AD$1)</f>
        <v>0</v>
      </c>
      <c r="AE19" s="73">
        <f>SUMIFS('Rozpočet projektu'!$G$10:$G$27,'Rozpočet projektu'!$I$10:$I$27,$U19&amp;"*",'Rozpočet projektu'!$C$10:$C$27,AE$1)</f>
        <v>0</v>
      </c>
      <c r="AF19" s="73">
        <f>SUMIFS('Rozpočet projektu'!$G$10:$G$27,'Rozpočet projektu'!$I$10:$I$27,$U19&amp;"*",'Rozpočet projektu'!$C$10:$C$27,AF$1)</f>
        <v>0</v>
      </c>
      <c r="AG19" s="73">
        <f>SUMIFS('Rozpočet projektu'!$G$10:$G$27,'Rozpočet projektu'!$I$10:$I$27,$U19&amp;"*",'Rozpočet projektu'!$C$10:$C$27,AG$1)</f>
        <v>0</v>
      </c>
      <c r="AH19" s="73">
        <f>SUMIFS('Rozpočet projektu'!$G$10:$G$27,'Rozpočet projektu'!$I$10:$I$27,$U19&amp;"*",'Rozpočet projektu'!$C$10:$C$27,AH$1)</f>
        <v>0</v>
      </c>
      <c r="AI19" s="73">
        <f>SUMIFS('Rozpočet projektu'!$G$10:$G$27,'Rozpočet projektu'!$I$10:$I$27,$U19&amp;"*",'Rozpočet projektu'!$C$10:$C$27,AI$1)</f>
        <v>0</v>
      </c>
      <c r="AJ19" s="73">
        <f>SUMIFS('Rozpočet projektu'!$G$10:$G$27,'Rozpočet projektu'!$I$10:$I$27,$U19&amp;"*",'Rozpočet projektu'!$C$10:$C$27,AJ$1)</f>
        <v>0</v>
      </c>
      <c r="AK19" s="73">
        <f>SUMIFS('Rozpočet projektu'!$G$10:$G$27,'Rozpočet projektu'!$I$10:$I$27,$U19&amp;"*",'Rozpočet projektu'!$C$10:$C$27,AK$1)</f>
        <v>0</v>
      </c>
      <c r="AL19" s="73">
        <f>SUMIFS('Rozpočet projektu'!$G$10:$G$27,'Rozpočet projektu'!$I$10:$I$27,$U19&amp;"*",'Rozpočet projektu'!$C$10:$C$27,AL$1)</f>
        <v>0</v>
      </c>
      <c r="AM19" s="73">
        <f>SUMIFS('Rozpočet projektu'!$G$10:$G$27,'Rozpočet projektu'!$I$10:$I$27,$U19&amp;"*",'Rozpočet projektu'!$C$10:$C$27,AM$1)</f>
        <v>0</v>
      </c>
      <c r="AN19" s="73">
        <f>SUMIFS('Rozpočet projektu'!$G$10:$G$27,'Rozpočet projektu'!$I$10:$I$27,$U19&amp;"*",'Rozpočet projektu'!$C$10:$C$27,AN$1)</f>
        <v>0</v>
      </c>
      <c r="AO19" s="73">
        <f>SUMIFS('Rozpočet projektu'!$G$10:$G$27,'Rozpočet projektu'!$I$10:$I$27,$U19&amp;"*",'Rozpočet projektu'!$C$10:$C$27,AO$1)</f>
        <v>0</v>
      </c>
      <c r="AP19" s="73">
        <f>SUMIFS('Rozpočet projektu'!$G$10:$G$27,'Rozpočet projektu'!$I$10:$I$27,$U19&amp;"*",'Rozpočet projektu'!$C$10:$C$27,AP$1)</f>
        <v>0</v>
      </c>
      <c r="AQ19" s="73">
        <f>SUMIFS('Rozpočet projektu'!$G$10:$G$27,'Rozpočet projektu'!$I$10:$I$27,$U19&amp;"*",'Rozpočet projektu'!$C$10:$C$27,AQ$1)</f>
        <v>0</v>
      </c>
      <c r="AR19" s="73">
        <f>SUMIFS('Rozpočet projektu'!$G$10:$G$27,'Rozpočet projektu'!$I$10:$I$27,$U19&amp;"*",'Rozpočet projektu'!$C$10:$C$27,AR$1)</f>
        <v>0</v>
      </c>
      <c r="AS19" s="73">
        <f>SUMIFS('Rozpočet projektu'!$G$10:$G$27,'Rozpočet projektu'!$I$10:$I$27,$U19&amp;"*",'Rozpočet projektu'!$C$10:$C$27,AS$1)</f>
        <v>0</v>
      </c>
      <c r="AT19" s="73">
        <f>SUMIFS('Rozpočet projektu'!$G$10:$G$27,'Rozpočet projektu'!$I$10:$I$27,$U19&amp;"*",'Rozpočet projektu'!$C$10:$C$27,AT$1)</f>
        <v>0</v>
      </c>
      <c r="AU19" s="73">
        <f>SUMIFS('Rozpočet projektu'!$G$10:$G$27,'Rozpočet projektu'!$I$10:$I$27,$U19&amp;"*",'Rozpočet projektu'!$C$10:$C$27,AU$1)</f>
        <v>0</v>
      </c>
      <c r="AV19" s="73">
        <f>SUMIFS('Rozpočet projektu'!$G$10:$G$27,'Rozpočet projektu'!$I$10:$I$27,$U19&amp;"*",'Rozpočet projektu'!$C$10:$C$27,AV$1)</f>
        <v>0</v>
      </c>
    </row>
    <row r="20" spans="1:48" x14ac:dyDescent="0.2">
      <c r="A20" s="84" t="s">
        <v>68</v>
      </c>
      <c r="B20" s="107" t="s">
        <v>53</v>
      </c>
      <c r="C20" s="92">
        <f>SUMIFS('Rozpočet projektu'!$G$10:$G$5057,'Rozpočet projektu'!$I$10:$I$5057,$A20&amp;"*",'Rozpočet projektu'!$C$10:$C$5057,$B20)</f>
        <v>0</v>
      </c>
      <c r="D20" s="92" t="str">
        <f t="shared" si="3"/>
        <v/>
      </c>
      <c r="E20" s="92" t="str">
        <f t="shared" si="4"/>
        <v/>
      </c>
      <c r="F20" s="87"/>
      <c r="N20" s="95">
        <v>1897714</v>
      </c>
      <c r="O20" s="95">
        <v>384260</v>
      </c>
      <c r="U20" s="73" t="s">
        <v>89</v>
      </c>
      <c r="V20" s="73">
        <f>SUMIFS('Rozpočet projektu'!$G$10:$G$27,'Rozpočet projektu'!$I$10:$I$27,$U20&amp;"*",'Rozpočet projektu'!$C$10:$C$27,V$1)</f>
        <v>0</v>
      </c>
      <c r="W20" s="73">
        <f>SUMIFS('Rozpočet projektu'!$G$10:$G$27,'Rozpočet projektu'!$I$10:$I$27,$U20&amp;"*",'Rozpočet projektu'!$C$10:$C$27,W$1)</f>
        <v>0</v>
      </c>
      <c r="X20" s="73">
        <f>SUMIFS('Rozpočet projektu'!$G$10:$G$27,'Rozpočet projektu'!$I$10:$I$27,$U20&amp;"*",'Rozpočet projektu'!$C$10:$C$27,X$1)</f>
        <v>0</v>
      </c>
      <c r="Y20" s="73">
        <f>SUMIFS('Rozpočet projektu'!$G$10:$G$27,'Rozpočet projektu'!$I$10:$I$27,$U20&amp;"*",'Rozpočet projektu'!$C$10:$C$27,Y$1)</f>
        <v>0</v>
      </c>
      <c r="Z20" s="73">
        <f>SUMIFS('Rozpočet projektu'!$G$10:$G$27,'Rozpočet projektu'!$I$10:$I$27,$U20&amp;"*",'Rozpočet projektu'!$C$10:$C$27,Z$1)</f>
        <v>0</v>
      </c>
      <c r="AA20" s="73">
        <f>SUMIFS('Rozpočet projektu'!$G$10:$G$27,'Rozpočet projektu'!$I$10:$I$27,$U20&amp;"*",'Rozpočet projektu'!$C$10:$C$27,AA$1)</f>
        <v>0</v>
      </c>
      <c r="AB20" s="73">
        <f>SUMIFS('Rozpočet projektu'!$G$10:$G$27,'Rozpočet projektu'!$I$10:$I$27,$U20&amp;"*",'Rozpočet projektu'!$C$10:$C$27,AB$1)</f>
        <v>0</v>
      </c>
      <c r="AC20" s="73">
        <f>SUMIFS('Rozpočet projektu'!$G$10:$G$27,'Rozpočet projektu'!$I$10:$I$27,$U20&amp;"*",'Rozpočet projektu'!$C$10:$C$27,AC$1)</f>
        <v>0</v>
      </c>
      <c r="AD20" s="73">
        <f>SUMIFS('Rozpočet projektu'!$G$10:$G$27,'Rozpočet projektu'!$I$10:$I$27,$U20&amp;"*",'Rozpočet projektu'!$C$10:$C$27,AD$1)</f>
        <v>0</v>
      </c>
      <c r="AE20" s="73">
        <f>SUMIFS('Rozpočet projektu'!$G$10:$G$27,'Rozpočet projektu'!$I$10:$I$27,$U20&amp;"*",'Rozpočet projektu'!$C$10:$C$27,AE$1)</f>
        <v>0</v>
      </c>
      <c r="AF20" s="73">
        <f>SUMIFS('Rozpočet projektu'!$G$10:$G$27,'Rozpočet projektu'!$I$10:$I$27,$U20&amp;"*",'Rozpočet projektu'!$C$10:$C$27,AF$1)</f>
        <v>0</v>
      </c>
      <c r="AG20" s="73">
        <f>SUMIFS('Rozpočet projektu'!$G$10:$G$27,'Rozpočet projektu'!$I$10:$I$27,$U20&amp;"*",'Rozpočet projektu'!$C$10:$C$27,AG$1)</f>
        <v>0</v>
      </c>
      <c r="AH20" s="73">
        <f>SUMIFS('Rozpočet projektu'!$G$10:$G$27,'Rozpočet projektu'!$I$10:$I$27,$U20&amp;"*",'Rozpočet projektu'!$C$10:$C$27,AH$1)</f>
        <v>0</v>
      </c>
      <c r="AI20" s="73">
        <f>SUMIFS('Rozpočet projektu'!$G$10:$G$27,'Rozpočet projektu'!$I$10:$I$27,$U20&amp;"*",'Rozpočet projektu'!$C$10:$C$27,AI$1)</f>
        <v>0</v>
      </c>
      <c r="AJ20" s="73">
        <f>SUMIFS('Rozpočet projektu'!$G$10:$G$27,'Rozpočet projektu'!$I$10:$I$27,$U20&amp;"*",'Rozpočet projektu'!$C$10:$C$27,AJ$1)</f>
        <v>0</v>
      </c>
      <c r="AK20" s="73">
        <f>SUMIFS('Rozpočet projektu'!$G$10:$G$27,'Rozpočet projektu'!$I$10:$I$27,$U20&amp;"*",'Rozpočet projektu'!$C$10:$C$27,AK$1)</f>
        <v>0</v>
      </c>
      <c r="AL20" s="73">
        <f>SUMIFS('Rozpočet projektu'!$G$10:$G$27,'Rozpočet projektu'!$I$10:$I$27,$U20&amp;"*",'Rozpočet projektu'!$C$10:$C$27,AL$1)</f>
        <v>0</v>
      </c>
      <c r="AM20" s="73">
        <f>SUMIFS('Rozpočet projektu'!$G$10:$G$27,'Rozpočet projektu'!$I$10:$I$27,$U20&amp;"*",'Rozpočet projektu'!$C$10:$C$27,AM$1)</f>
        <v>0</v>
      </c>
      <c r="AN20" s="73">
        <f>SUMIFS('Rozpočet projektu'!$G$10:$G$27,'Rozpočet projektu'!$I$10:$I$27,$U20&amp;"*",'Rozpočet projektu'!$C$10:$C$27,AN$1)</f>
        <v>0</v>
      </c>
      <c r="AO20" s="73">
        <f>SUMIFS('Rozpočet projektu'!$G$10:$G$27,'Rozpočet projektu'!$I$10:$I$27,$U20&amp;"*",'Rozpočet projektu'!$C$10:$C$27,AO$1)</f>
        <v>0</v>
      </c>
      <c r="AP20" s="73">
        <f>SUMIFS('Rozpočet projektu'!$G$10:$G$27,'Rozpočet projektu'!$I$10:$I$27,$U20&amp;"*",'Rozpočet projektu'!$C$10:$C$27,AP$1)</f>
        <v>0</v>
      </c>
      <c r="AQ20" s="73">
        <f>SUMIFS('Rozpočet projektu'!$G$10:$G$27,'Rozpočet projektu'!$I$10:$I$27,$U20&amp;"*",'Rozpočet projektu'!$C$10:$C$27,AQ$1)</f>
        <v>0</v>
      </c>
      <c r="AR20" s="73">
        <f>SUMIFS('Rozpočet projektu'!$G$10:$G$27,'Rozpočet projektu'!$I$10:$I$27,$U20&amp;"*",'Rozpočet projektu'!$C$10:$C$27,AR$1)</f>
        <v>0</v>
      </c>
      <c r="AS20" s="73">
        <f>SUMIFS('Rozpočet projektu'!$G$10:$G$27,'Rozpočet projektu'!$I$10:$I$27,$U20&amp;"*",'Rozpočet projektu'!$C$10:$C$27,AS$1)</f>
        <v>0</v>
      </c>
      <c r="AT20" s="73">
        <f>SUMIFS('Rozpočet projektu'!$G$10:$G$27,'Rozpočet projektu'!$I$10:$I$27,$U20&amp;"*",'Rozpočet projektu'!$C$10:$C$27,AT$1)</f>
        <v>0</v>
      </c>
      <c r="AU20" s="73">
        <f>SUMIFS('Rozpočet projektu'!$G$10:$G$27,'Rozpočet projektu'!$I$10:$I$27,$U20&amp;"*",'Rozpočet projektu'!$C$10:$C$27,AU$1)</f>
        <v>0</v>
      </c>
      <c r="AV20" s="73">
        <f>SUMIFS('Rozpočet projektu'!$G$10:$G$27,'Rozpočet projektu'!$I$10:$I$27,$U20&amp;"*",'Rozpočet projektu'!$C$10:$C$27,AV$1)</f>
        <v>0</v>
      </c>
    </row>
    <row r="21" spans="1:48" x14ac:dyDescent="0.2">
      <c r="A21" s="84" t="s">
        <v>68</v>
      </c>
      <c r="B21" s="94" t="s">
        <v>43</v>
      </c>
      <c r="C21" s="92">
        <f>SUMIFS('Rozpočet projektu'!$G$10:$G$5057,'Rozpočet projektu'!$I$10:$I$5057,$A21&amp;"*",'Rozpočet projektu'!$C$10:$C$5057,$B21)</f>
        <v>0</v>
      </c>
      <c r="D21" s="92" t="str">
        <f t="shared" si="3"/>
        <v/>
      </c>
      <c r="E21" s="92" t="str">
        <f t="shared" si="4"/>
        <v/>
      </c>
      <c r="F21" s="87"/>
      <c r="U21" s="73" t="s">
        <v>90</v>
      </c>
      <c r="V21" s="73">
        <f>SUMIFS('Rozpočet projektu'!$G$10:$G$27,'Rozpočet projektu'!$I$10:$I$27,$U21&amp;"*",'Rozpočet projektu'!$C$10:$C$27,V$1)</f>
        <v>0</v>
      </c>
      <c r="W21" s="73">
        <f>SUMIFS('Rozpočet projektu'!$G$10:$G$27,'Rozpočet projektu'!$I$10:$I$27,$U21&amp;"*",'Rozpočet projektu'!$C$10:$C$27,W$1)</f>
        <v>0</v>
      </c>
      <c r="X21" s="73">
        <f>SUMIFS('Rozpočet projektu'!$G$10:$G$27,'Rozpočet projektu'!$I$10:$I$27,$U21&amp;"*",'Rozpočet projektu'!$C$10:$C$27,X$1)</f>
        <v>0</v>
      </c>
      <c r="Y21" s="73">
        <f>SUMIFS('Rozpočet projektu'!$G$10:$G$27,'Rozpočet projektu'!$I$10:$I$27,$U21&amp;"*",'Rozpočet projektu'!$C$10:$C$27,Y$1)</f>
        <v>0</v>
      </c>
      <c r="Z21" s="73">
        <f>SUMIFS('Rozpočet projektu'!$G$10:$G$27,'Rozpočet projektu'!$I$10:$I$27,$U21&amp;"*",'Rozpočet projektu'!$C$10:$C$27,Z$1)</f>
        <v>0</v>
      </c>
      <c r="AA21" s="73">
        <f>SUMIFS('Rozpočet projektu'!$G$10:$G$27,'Rozpočet projektu'!$I$10:$I$27,$U21&amp;"*",'Rozpočet projektu'!$C$10:$C$27,AA$1)</f>
        <v>0</v>
      </c>
      <c r="AB21" s="73">
        <f>SUMIFS('Rozpočet projektu'!$G$10:$G$27,'Rozpočet projektu'!$I$10:$I$27,$U21&amp;"*",'Rozpočet projektu'!$C$10:$C$27,AB$1)</f>
        <v>0</v>
      </c>
      <c r="AC21" s="73">
        <f>SUMIFS('Rozpočet projektu'!$G$10:$G$27,'Rozpočet projektu'!$I$10:$I$27,$U21&amp;"*",'Rozpočet projektu'!$C$10:$C$27,AC$1)</f>
        <v>0</v>
      </c>
      <c r="AD21" s="73">
        <f>SUMIFS('Rozpočet projektu'!$G$10:$G$27,'Rozpočet projektu'!$I$10:$I$27,$U21&amp;"*",'Rozpočet projektu'!$C$10:$C$27,AD$1)</f>
        <v>0</v>
      </c>
      <c r="AE21" s="73">
        <f>SUMIFS('Rozpočet projektu'!$G$10:$G$27,'Rozpočet projektu'!$I$10:$I$27,$U21&amp;"*",'Rozpočet projektu'!$C$10:$C$27,AE$1)</f>
        <v>0</v>
      </c>
      <c r="AF21" s="73">
        <f>SUMIFS('Rozpočet projektu'!$G$10:$G$27,'Rozpočet projektu'!$I$10:$I$27,$U21&amp;"*",'Rozpočet projektu'!$C$10:$C$27,AF$1)</f>
        <v>0</v>
      </c>
      <c r="AG21" s="73">
        <f>SUMIFS('Rozpočet projektu'!$G$10:$G$27,'Rozpočet projektu'!$I$10:$I$27,$U21&amp;"*",'Rozpočet projektu'!$C$10:$C$27,AG$1)</f>
        <v>0</v>
      </c>
      <c r="AH21" s="73">
        <f>SUMIFS('Rozpočet projektu'!$G$10:$G$27,'Rozpočet projektu'!$I$10:$I$27,$U21&amp;"*",'Rozpočet projektu'!$C$10:$C$27,AH$1)</f>
        <v>0</v>
      </c>
      <c r="AI21" s="73">
        <f>SUMIFS('Rozpočet projektu'!$G$10:$G$27,'Rozpočet projektu'!$I$10:$I$27,$U21&amp;"*",'Rozpočet projektu'!$C$10:$C$27,AI$1)</f>
        <v>0</v>
      </c>
      <c r="AJ21" s="73">
        <f>SUMIFS('Rozpočet projektu'!$G$10:$G$27,'Rozpočet projektu'!$I$10:$I$27,$U21&amp;"*",'Rozpočet projektu'!$C$10:$C$27,AJ$1)</f>
        <v>0</v>
      </c>
      <c r="AK21" s="73">
        <f>SUMIFS('Rozpočet projektu'!$G$10:$G$27,'Rozpočet projektu'!$I$10:$I$27,$U21&amp;"*",'Rozpočet projektu'!$C$10:$C$27,AK$1)</f>
        <v>0</v>
      </c>
      <c r="AL21" s="73">
        <f>SUMIFS('Rozpočet projektu'!$G$10:$G$27,'Rozpočet projektu'!$I$10:$I$27,$U21&amp;"*",'Rozpočet projektu'!$C$10:$C$27,AL$1)</f>
        <v>0</v>
      </c>
      <c r="AM21" s="73">
        <f>SUMIFS('Rozpočet projektu'!$G$10:$G$27,'Rozpočet projektu'!$I$10:$I$27,$U21&amp;"*",'Rozpočet projektu'!$C$10:$C$27,AM$1)</f>
        <v>0</v>
      </c>
      <c r="AN21" s="73">
        <f>SUMIFS('Rozpočet projektu'!$G$10:$G$27,'Rozpočet projektu'!$I$10:$I$27,$U21&amp;"*",'Rozpočet projektu'!$C$10:$C$27,AN$1)</f>
        <v>0</v>
      </c>
      <c r="AO21" s="73">
        <f>SUMIFS('Rozpočet projektu'!$G$10:$G$27,'Rozpočet projektu'!$I$10:$I$27,$U21&amp;"*",'Rozpočet projektu'!$C$10:$C$27,AO$1)</f>
        <v>0</v>
      </c>
      <c r="AP21" s="73">
        <f>SUMIFS('Rozpočet projektu'!$G$10:$G$27,'Rozpočet projektu'!$I$10:$I$27,$U21&amp;"*",'Rozpočet projektu'!$C$10:$C$27,AP$1)</f>
        <v>0</v>
      </c>
      <c r="AQ21" s="73">
        <f>SUMIFS('Rozpočet projektu'!$G$10:$G$27,'Rozpočet projektu'!$I$10:$I$27,$U21&amp;"*",'Rozpočet projektu'!$C$10:$C$27,AQ$1)</f>
        <v>0</v>
      </c>
      <c r="AR21" s="73">
        <f>SUMIFS('Rozpočet projektu'!$G$10:$G$27,'Rozpočet projektu'!$I$10:$I$27,$U21&amp;"*",'Rozpočet projektu'!$C$10:$C$27,AR$1)</f>
        <v>0</v>
      </c>
      <c r="AS21" s="73">
        <f>SUMIFS('Rozpočet projektu'!$G$10:$G$27,'Rozpočet projektu'!$I$10:$I$27,$U21&amp;"*",'Rozpočet projektu'!$C$10:$C$27,AS$1)</f>
        <v>0</v>
      </c>
      <c r="AT21" s="73">
        <f>SUMIFS('Rozpočet projektu'!$G$10:$G$27,'Rozpočet projektu'!$I$10:$I$27,$U21&amp;"*",'Rozpočet projektu'!$C$10:$C$27,AT$1)</f>
        <v>0</v>
      </c>
      <c r="AU21" s="73">
        <f>SUMIFS('Rozpočet projektu'!$G$10:$G$27,'Rozpočet projektu'!$I$10:$I$27,$U21&amp;"*",'Rozpočet projektu'!$C$10:$C$27,AU$1)</f>
        <v>0</v>
      </c>
      <c r="AV21" s="73">
        <f>SUMIFS('Rozpočet projektu'!$G$10:$G$27,'Rozpočet projektu'!$I$10:$I$27,$U21&amp;"*",'Rozpočet projektu'!$C$10:$C$27,AV$1)</f>
        <v>0</v>
      </c>
    </row>
    <row r="22" spans="1:48" ht="38.25" x14ac:dyDescent="0.2">
      <c r="A22" s="84" t="s">
        <v>70</v>
      </c>
      <c r="B22" s="107" t="s">
        <v>47</v>
      </c>
      <c r="C22" s="92">
        <f>SUMIFS('Rozpočet projektu'!$G$10:$G$5057,'Rozpočet projektu'!$I$10:$I$5057,$A22&amp;"*",'Rozpočet projektu'!$C$10:$C$5057,$B22)</f>
        <v>0</v>
      </c>
      <c r="D22" s="92" t="str">
        <f t="shared" si="3"/>
        <v/>
      </c>
      <c r="E22" s="92" t="str">
        <f t="shared" si="4"/>
        <v/>
      </c>
      <c r="F22" s="87"/>
      <c r="U22" s="73" t="s">
        <v>91</v>
      </c>
      <c r="V22" s="73">
        <f>SUMIFS('Rozpočet projektu'!$G$10:$G$27,'Rozpočet projektu'!$I$10:$I$27,$U22&amp;"*",'Rozpočet projektu'!$C$10:$C$27,V$1)</f>
        <v>0</v>
      </c>
      <c r="W22" s="73">
        <f>SUMIFS('Rozpočet projektu'!$G$10:$G$27,'Rozpočet projektu'!$I$10:$I$27,$U22&amp;"*",'Rozpočet projektu'!$C$10:$C$27,W$1)</f>
        <v>0</v>
      </c>
      <c r="X22" s="73">
        <f>SUMIFS('Rozpočet projektu'!$G$10:$G$27,'Rozpočet projektu'!$I$10:$I$27,$U22&amp;"*",'Rozpočet projektu'!$C$10:$C$27,X$1)</f>
        <v>0</v>
      </c>
      <c r="Y22" s="73">
        <f>SUMIFS('Rozpočet projektu'!$G$10:$G$27,'Rozpočet projektu'!$I$10:$I$27,$U22&amp;"*",'Rozpočet projektu'!$C$10:$C$27,Y$1)</f>
        <v>0</v>
      </c>
      <c r="Z22" s="73">
        <f>SUMIFS('Rozpočet projektu'!$G$10:$G$27,'Rozpočet projektu'!$I$10:$I$27,$U22&amp;"*",'Rozpočet projektu'!$C$10:$C$27,Z$1)</f>
        <v>0</v>
      </c>
      <c r="AA22" s="73">
        <f>SUMIFS('Rozpočet projektu'!$G$10:$G$27,'Rozpočet projektu'!$I$10:$I$27,$U22&amp;"*",'Rozpočet projektu'!$C$10:$C$27,AA$1)</f>
        <v>0</v>
      </c>
      <c r="AB22" s="73">
        <f>SUMIFS('Rozpočet projektu'!$G$10:$G$27,'Rozpočet projektu'!$I$10:$I$27,$U22&amp;"*",'Rozpočet projektu'!$C$10:$C$27,AB$1)</f>
        <v>0</v>
      </c>
      <c r="AC22" s="73">
        <f>SUMIFS('Rozpočet projektu'!$G$10:$G$27,'Rozpočet projektu'!$I$10:$I$27,$U22&amp;"*",'Rozpočet projektu'!$C$10:$C$27,AC$1)</f>
        <v>0</v>
      </c>
      <c r="AD22" s="73">
        <f>SUMIFS('Rozpočet projektu'!$G$10:$G$27,'Rozpočet projektu'!$I$10:$I$27,$U22&amp;"*",'Rozpočet projektu'!$C$10:$C$27,AD$1)</f>
        <v>0</v>
      </c>
      <c r="AE22" s="73">
        <f>SUMIFS('Rozpočet projektu'!$G$10:$G$27,'Rozpočet projektu'!$I$10:$I$27,$U22&amp;"*",'Rozpočet projektu'!$C$10:$C$27,AE$1)</f>
        <v>0</v>
      </c>
      <c r="AF22" s="73">
        <f>SUMIFS('Rozpočet projektu'!$G$10:$G$27,'Rozpočet projektu'!$I$10:$I$27,$U22&amp;"*",'Rozpočet projektu'!$C$10:$C$27,AF$1)</f>
        <v>0</v>
      </c>
      <c r="AG22" s="73">
        <f>SUMIFS('Rozpočet projektu'!$G$10:$G$27,'Rozpočet projektu'!$I$10:$I$27,$U22&amp;"*",'Rozpočet projektu'!$C$10:$C$27,AG$1)</f>
        <v>0</v>
      </c>
      <c r="AH22" s="73">
        <f>SUMIFS('Rozpočet projektu'!$G$10:$G$27,'Rozpočet projektu'!$I$10:$I$27,$U22&amp;"*",'Rozpočet projektu'!$C$10:$C$27,AH$1)</f>
        <v>0</v>
      </c>
      <c r="AI22" s="73">
        <f>SUMIFS('Rozpočet projektu'!$G$10:$G$27,'Rozpočet projektu'!$I$10:$I$27,$U22&amp;"*",'Rozpočet projektu'!$C$10:$C$27,AI$1)</f>
        <v>0</v>
      </c>
      <c r="AJ22" s="73">
        <f>SUMIFS('Rozpočet projektu'!$G$10:$G$27,'Rozpočet projektu'!$I$10:$I$27,$U22&amp;"*",'Rozpočet projektu'!$C$10:$C$27,AJ$1)</f>
        <v>0</v>
      </c>
      <c r="AK22" s="73">
        <f>SUMIFS('Rozpočet projektu'!$G$10:$G$27,'Rozpočet projektu'!$I$10:$I$27,$U22&amp;"*",'Rozpočet projektu'!$C$10:$C$27,AK$1)</f>
        <v>0</v>
      </c>
      <c r="AL22" s="73">
        <f>SUMIFS('Rozpočet projektu'!$G$10:$G$27,'Rozpočet projektu'!$I$10:$I$27,$U22&amp;"*",'Rozpočet projektu'!$C$10:$C$27,AL$1)</f>
        <v>0</v>
      </c>
      <c r="AM22" s="73">
        <f>SUMIFS('Rozpočet projektu'!$G$10:$G$27,'Rozpočet projektu'!$I$10:$I$27,$U22&amp;"*",'Rozpočet projektu'!$C$10:$C$27,AM$1)</f>
        <v>0</v>
      </c>
      <c r="AN22" s="73">
        <f>SUMIFS('Rozpočet projektu'!$G$10:$G$27,'Rozpočet projektu'!$I$10:$I$27,$U22&amp;"*",'Rozpočet projektu'!$C$10:$C$27,AN$1)</f>
        <v>0</v>
      </c>
      <c r="AO22" s="73">
        <f>SUMIFS('Rozpočet projektu'!$G$10:$G$27,'Rozpočet projektu'!$I$10:$I$27,$U22&amp;"*",'Rozpočet projektu'!$C$10:$C$27,AO$1)</f>
        <v>0</v>
      </c>
      <c r="AP22" s="73">
        <f>SUMIFS('Rozpočet projektu'!$G$10:$G$27,'Rozpočet projektu'!$I$10:$I$27,$U22&amp;"*",'Rozpočet projektu'!$C$10:$C$27,AP$1)</f>
        <v>0</v>
      </c>
      <c r="AQ22" s="73">
        <f>SUMIFS('Rozpočet projektu'!$G$10:$G$27,'Rozpočet projektu'!$I$10:$I$27,$U22&amp;"*",'Rozpočet projektu'!$C$10:$C$27,AQ$1)</f>
        <v>0</v>
      </c>
      <c r="AR22" s="73">
        <f>SUMIFS('Rozpočet projektu'!$G$10:$G$27,'Rozpočet projektu'!$I$10:$I$27,$U22&amp;"*",'Rozpočet projektu'!$C$10:$C$27,AR$1)</f>
        <v>0</v>
      </c>
      <c r="AS22" s="73">
        <f>SUMIFS('Rozpočet projektu'!$G$10:$G$27,'Rozpočet projektu'!$I$10:$I$27,$U22&amp;"*",'Rozpočet projektu'!$C$10:$C$27,AS$1)</f>
        <v>0</v>
      </c>
      <c r="AT22" s="73">
        <f>SUMIFS('Rozpočet projektu'!$G$10:$G$27,'Rozpočet projektu'!$I$10:$I$27,$U22&amp;"*",'Rozpočet projektu'!$C$10:$C$27,AT$1)</f>
        <v>0</v>
      </c>
      <c r="AU22" s="73">
        <f>SUMIFS('Rozpočet projektu'!$G$10:$G$27,'Rozpočet projektu'!$I$10:$I$27,$U22&amp;"*",'Rozpočet projektu'!$C$10:$C$27,AU$1)</f>
        <v>0</v>
      </c>
      <c r="AV22" s="73">
        <f>SUMIFS('Rozpočet projektu'!$G$10:$G$27,'Rozpočet projektu'!$I$10:$I$27,$U22&amp;"*",'Rozpočet projektu'!$C$10:$C$27,AV$1)</f>
        <v>0</v>
      </c>
    </row>
    <row r="23" spans="1:48" ht="38.25" x14ac:dyDescent="0.2">
      <c r="A23" s="84" t="s">
        <v>70</v>
      </c>
      <c r="B23" s="107" t="s">
        <v>151</v>
      </c>
      <c r="C23" s="92">
        <f>SUMIFS('Rozpočet projektu'!$G$10:$G$5057,'Rozpočet projektu'!$I$10:$I$5057,$A23&amp;"*",'Rozpočet projektu'!$C$10:$C$5057,$B23)</f>
        <v>0</v>
      </c>
      <c r="D23" s="92" t="str">
        <f t="shared" si="3"/>
        <v/>
      </c>
      <c r="E23" s="92" t="str">
        <f t="shared" si="4"/>
        <v/>
      </c>
      <c r="F23" s="87"/>
      <c r="U23" s="73" t="s">
        <v>92</v>
      </c>
      <c r="V23" s="73">
        <f>SUMIFS('Rozpočet projektu'!$G$10:$G$27,'Rozpočet projektu'!$I$10:$I$27,$U23&amp;"*",'Rozpočet projektu'!$C$10:$C$27,V$1)</f>
        <v>0</v>
      </c>
      <c r="W23" s="73">
        <f>SUMIFS('Rozpočet projektu'!$G$10:$G$27,'Rozpočet projektu'!$I$10:$I$27,$U23&amp;"*",'Rozpočet projektu'!$C$10:$C$27,W$1)</f>
        <v>0</v>
      </c>
      <c r="X23" s="73">
        <f>SUMIFS('Rozpočet projektu'!$G$10:$G$27,'Rozpočet projektu'!$I$10:$I$27,$U23&amp;"*",'Rozpočet projektu'!$C$10:$C$27,X$1)</f>
        <v>0</v>
      </c>
      <c r="Y23" s="73">
        <f>SUMIFS('Rozpočet projektu'!$G$10:$G$27,'Rozpočet projektu'!$I$10:$I$27,$U23&amp;"*",'Rozpočet projektu'!$C$10:$C$27,Y$1)</f>
        <v>0</v>
      </c>
      <c r="Z23" s="73">
        <f>SUMIFS('Rozpočet projektu'!$G$10:$G$27,'Rozpočet projektu'!$I$10:$I$27,$U23&amp;"*",'Rozpočet projektu'!$C$10:$C$27,Z$1)</f>
        <v>0</v>
      </c>
      <c r="AA23" s="73">
        <f>SUMIFS('Rozpočet projektu'!$G$10:$G$27,'Rozpočet projektu'!$I$10:$I$27,$U23&amp;"*",'Rozpočet projektu'!$C$10:$C$27,AA$1)</f>
        <v>0</v>
      </c>
      <c r="AB23" s="73">
        <f>SUMIFS('Rozpočet projektu'!$G$10:$G$27,'Rozpočet projektu'!$I$10:$I$27,$U23&amp;"*",'Rozpočet projektu'!$C$10:$C$27,AB$1)</f>
        <v>0</v>
      </c>
      <c r="AC23" s="73">
        <f>SUMIFS('Rozpočet projektu'!$G$10:$G$27,'Rozpočet projektu'!$I$10:$I$27,$U23&amp;"*",'Rozpočet projektu'!$C$10:$C$27,AC$1)</f>
        <v>0</v>
      </c>
      <c r="AD23" s="73">
        <f>SUMIFS('Rozpočet projektu'!$G$10:$G$27,'Rozpočet projektu'!$I$10:$I$27,$U23&amp;"*",'Rozpočet projektu'!$C$10:$C$27,AD$1)</f>
        <v>0</v>
      </c>
      <c r="AE23" s="73">
        <f>SUMIFS('Rozpočet projektu'!$G$10:$G$27,'Rozpočet projektu'!$I$10:$I$27,$U23&amp;"*",'Rozpočet projektu'!$C$10:$C$27,AE$1)</f>
        <v>0</v>
      </c>
      <c r="AF23" s="73">
        <f>SUMIFS('Rozpočet projektu'!$G$10:$G$27,'Rozpočet projektu'!$I$10:$I$27,$U23&amp;"*",'Rozpočet projektu'!$C$10:$C$27,AF$1)</f>
        <v>0</v>
      </c>
      <c r="AG23" s="73">
        <f>SUMIFS('Rozpočet projektu'!$G$10:$G$27,'Rozpočet projektu'!$I$10:$I$27,$U23&amp;"*",'Rozpočet projektu'!$C$10:$C$27,AG$1)</f>
        <v>0</v>
      </c>
      <c r="AH23" s="73">
        <f>SUMIFS('Rozpočet projektu'!$G$10:$G$27,'Rozpočet projektu'!$I$10:$I$27,$U23&amp;"*",'Rozpočet projektu'!$C$10:$C$27,AH$1)</f>
        <v>0</v>
      </c>
      <c r="AI23" s="73">
        <f>SUMIFS('Rozpočet projektu'!$G$10:$G$27,'Rozpočet projektu'!$I$10:$I$27,$U23&amp;"*",'Rozpočet projektu'!$C$10:$C$27,AI$1)</f>
        <v>0</v>
      </c>
      <c r="AJ23" s="73">
        <f>SUMIFS('Rozpočet projektu'!$G$10:$G$27,'Rozpočet projektu'!$I$10:$I$27,$U23&amp;"*",'Rozpočet projektu'!$C$10:$C$27,AJ$1)</f>
        <v>0</v>
      </c>
      <c r="AK23" s="73">
        <f>SUMIFS('Rozpočet projektu'!$G$10:$G$27,'Rozpočet projektu'!$I$10:$I$27,$U23&amp;"*",'Rozpočet projektu'!$C$10:$C$27,AK$1)</f>
        <v>0</v>
      </c>
      <c r="AL23" s="73">
        <f>SUMIFS('Rozpočet projektu'!$G$10:$G$27,'Rozpočet projektu'!$I$10:$I$27,$U23&amp;"*",'Rozpočet projektu'!$C$10:$C$27,AL$1)</f>
        <v>0</v>
      </c>
      <c r="AM23" s="73">
        <f>SUMIFS('Rozpočet projektu'!$G$10:$G$27,'Rozpočet projektu'!$I$10:$I$27,$U23&amp;"*",'Rozpočet projektu'!$C$10:$C$27,AM$1)</f>
        <v>0</v>
      </c>
      <c r="AN23" s="73">
        <f>SUMIFS('Rozpočet projektu'!$G$10:$G$27,'Rozpočet projektu'!$I$10:$I$27,$U23&amp;"*",'Rozpočet projektu'!$C$10:$C$27,AN$1)</f>
        <v>0</v>
      </c>
      <c r="AO23" s="73">
        <f>SUMIFS('Rozpočet projektu'!$G$10:$G$27,'Rozpočet projektu'!$I$10:$I$27,$U23&amp;"*",'Rozpočet projektu'!$C$10:$C$27,AO$1)</f>
        <v>0</v>
      </c>
      <c r="AP23" s="73">
        <f>SUMIFS('Rozpočet projektu'!$G$10:$G$27,'Rozpočet projektu'!$I$10:$I$27,$U23&amp;"*",'Rozpočet projektu'!$C$10:$C$27,AP$1)</f>
        <v>0</v>
      </c>
      <c r="AQ23" s="73">
        <f>SUMIFS('Rozpočet projektu'!$G$10:$G$27,'Rozpočet projektu'!$I$10:$I$27,$U23&amp;"*",'Rozpočet projektu'!$C$10:$C$27,AQ$1)</f>
        <v>0</v>
      </c>
      <c r="AR23" s="73">
        <f>SUMIFS('Rozpočet projektu'!$G$10:$G$27,'Rozpočet projektu'!$I$10:$I$27,$U23&amp;"*",'Rozpočet projektu'!$C$10:$C$27,AR$1)</f>
        <v>0</v>
      </c>
      <c r="AS23" s="73">
        <f>SUMIFS('Rozpočet projektu'!$G$10:$G$27,'Rozpočet projektu'!$I$10:$I$27,$U23&amp;"*",'Rozpočet projektu'!$C$10:$C$27,AS$1)</f>
        <v>0</v>
      </c>
      <c r="AT23" s="73">
        <f>SUMIFS('Rozpočet projektu'!$G$10:$G$27,'Rozpočet projektu'!$I$10:$I$27,$U23&amp;"*",'Rozpočet projektu'!$C$10:$C$27,AT$1)</f>
        <v>0</v>
      </c>
      <c r="AU23" s="73">
        <f>SUMIFS('Rozpočet projektu'!$G$10:$G$27,'Rozpočet projektu'!$I$10:$I$27,$U23&amp;"*",'Rozpočet projektu'!$C$10:$C$27,AU$1)</f>
        <v>0</v>
      </c>
      <c r="AV23" s="73">
        <f>SUMIFS('Rozpočet projektu'!$G$10:$G$27,'Rozpočet projektu'!$I$10:$I$27,$U23&amp;"*",'Rozpočet projektu'!$C$10:$C$27,AV$1)</f>
        <v>0</v>
      </c>
    </row>
    <row r="24" spans="1:48" ht="25.5" x14ac:dyDescent="0.2">
      <c r="A24" s="84" t="s">
        <v>70</v>
      </c>
      <c r="B24" s="107" t="s">
        <v>150</v>
      </c>
      <c r="C24" s="92">
        <f>SUMIFS('Rozpočet projektu'!$G$10:$G$5057,'Rozpočet projektu'!$I$10:$I$5057,$A24&amp;"*",'Rozpočet projektu'!$C$10:$C$5057,$B24)</f>
        <v>0</v>
      </c>
      <c r="D24" s="92" t="str">
        <f t="shared" si="3"/>
        <v/>
      </c>
      <c r="E24" s="92" t="str">
        <f t="shared" si="4"/>
        <v/>
      </c>
      <c r="F24" s="87"/>
      <c r="U24" s="73" t="s">
        <v>93</v>
      </c>
      <c r="V24" s="73">
        <f>SUMIFS('Rozpočet projektu'!$G$10:$G$27,'Rozpočet projektu'!$I$10:$I$27,$U24&amp;"*",'Rozpočet projektu'!$C$10:$C$27,V$1)</f>
        <v>0</v>
      </c>
      <c r="W24" s="73">
        <f>SUMIFS('Rozpočet projektu'!$G$10:$G$27,'Rozpočet projektu'!$I$10:$I$27,$U24&amp;"*",'Rozpočet projektu'!$C$10:$C$27,W$1)</f>
        <v>0</v>
      </c>
      <c r="X24" s="73">
        <f>SUMIFS('Rozpočet projektu'!$G$10:$G$27,'Rozpočet projektu'!$I$10:$I$27,$U24&amp;"*",'Rozpočet projektu'!$C$10:$C$27,X$1)</f>
        <v>0</v>
      </c>
      <c r="Y24" s="73">
        <f>SUMIFS('Rozpočet projektu'!$G$10:$G$27,'Rozpočet projektu'!$I$10:$I$27,$U24&amp;"*",'Rozpočet projektu'!$C$10:$C$27,Y$1)</f>
        <v>0</v>
      </c>
      <c r="Z24" s="73">
        <f>SUMIFS('Rozpočet projektu'!$G$10:$G$27,'Rozpočet projektu'!$I$10:$I$27,$U24&amp;"*",'Rozpočet projektu'!$C$10:$C$27,Z$1)</f>
        <v>0</v>
      </c>
      <c r="AA24" s="73">
        <f>SUMIFS('Rozpočet projektu'!$G$10:$G$27,'Rozpočet projektu'!$I$10:$I$27,$U24&amp;"*",'Rozpočet projektu'!$C$10:$C$27,AA$1)</f>
        <v>0</v>
      </c>
      <c r="AB24" s="73">
        <f>SUMIFS('Rozpočet projektu'!$G$10:$G$27,'Rozpočet projektu'!$I$10:$I$27,$U24&amp;"*",'Rozpočet projektu'!$C$10:$C$27,AB$1)</f>
        <v>0</v>
      </c>
      <c r="AC24" s="73">
        <f>SUMIFS('Rozpočet projektu'!$G$10:$G$27,'Rozpočet projektu'!$I$10:$I$27,$U24&amp;"*",'Rozpočet projektu'!$C$10:$C$27,AC$1)</f>
        <v>0</v>
      </c>
      <c r="AD24" s="73">
        <f>SUMIFS('Rozpočet projektu'!$G$10:$G$27,'Rozpočet projektu'!$I$10:$I$27,$U24&amp;"*",'Rozpočet projektu'!$C$10:$C$27,AD$1)</f>
        <v>0</v>
      </c>
      <c r="AE24" s="73">
        <f>SUMIFS('Rozpočet projektu'!$G$10:$G$27,'Rozpočet projektu'!$I$10:$I$27,$U24&amp;"*",'Rozpočet projektu'!$C$10:$C$27,AE$1)</f>
        <v>0</v>
      </c>
      <c r="AF24" s="73">
        <f>SUMIFS('Rozpočet projektu'!$G$10:$G$27,'Rozpočet projektu'!$I$10:$I$27,$U24&amp;"*",'Rozpočet projektu'!$C$10:$C$27,AF$1)</f>
        <v>0</v>
      </c>
      <c r="AG24" s="73">
        <f>SUMIFS('Rozpočet projektu'!$G$10:$G$27,'Rozpočet projektu'!$I$10:$I$27,$U24&amp;"*",'Rozpočet projektu'!$C$10:$C$27,AG$1)</f>
        <v>0</v>
      </c>
      <c r="AH24" s="73">
        <f>SUMIFS('Rozpočet projektu'!$G$10:$G$27,'Rozpočet projektu'!$I$10:$I$27,$U24&amp;"*",'Rozpočet projektu'!$C$10:$C$27,AH$1)</f>
        <v>0</v>
      </c>
      <c r="AI24" s="73">
        <f>SUMIFS('Rozpočet projektu'!$G$10:$G$27,'Rozpočet projektu'!$I$10:$I$27,$U24&amp;"*",'Rozpočet projektu'!$C$10:$C$27,AI$1)</f>
        <v>0</v>
      </c>
      <c r="AJ24" s="73">
        <f>SUMIFS('Rozpočet projektu'!$G$10:$G$27,'Rozpočet projektu'!$I$10:$I$27,$U24&amp;"*",'Rozpočet projektu'!$C$10:$C$27,AJ$1)</f>
        <v>0</v>
      </c>
      <c r="AK24" s="73">
        <f>SUMIFS('Rozpočet projektu'!$G$10:$G$27,'Rozpočet projektu'!$I$10:$I$27,$U24&amp;"*",'Rozpočet projektu'!$C$10:$C$27,AK$1)</f>
        <v>0</v>
      </c>
      <c r="AL24" s="73">
        <f>SUMIFS('Rozpočet projektu'!$G$10:$G$27,'Rozpočet projektu'!$I$10:$I$27,$U24&amp;"*",'Rozpočet projektu'!$C$10:$C$27,AL$1)</f>
        <v>0</v>
      </c>
      <c r="AM24" s="73">
        <f>SUMIFS('Rozpočet projektu'!$G$10:$G$27,'Rozpočet projektu'!$I$10:$I$27,$U24&amp;"*",'Rozpočet projektu'!$C$10:$C$27,AM$1)</f>
        <v>0</v>
      </c>
      <c r="AN24" s="73">
        <f>SUMIFS('Rozpočet projektu'!$G$10:$G$27,'Rozpočet projektu'!$I$10:$I$27,$U24&amp;"*",'Rozpočet projektu'!$C$10:$C$27,AN$1)</f>
        <v>0</v>
      </c>
      <c r="AO24" s="73">
        <f>SUMIFS('Rozpočet projektu'!$G$10:$G$27,'Rozpočet projektu'!$I$10:$I$27,$U24&amp;"*",'Rozpočet projektu'!$C$10:$C$27,AO$1)</f>
        <v>0</v>
      </c>
      <c r="AP24" s="73">
        <f>SUMIFS('Rozpočet projektu'!$G$10:$G$27,'Rozpočet projektu'!$I$10:$I$27,$U24&amp;"*",'Rozpočet projektu'!$C$10:$C$27,AP$1)</f>
        <v>0</v>
      </c>
      <c r="AQ24" s="73">
        <f>SUMIFS('Rozpočet projektu'!$G$10:$G$27,'Rozpočet projektu'!$I$10:$I$27,$U24&amp;"*",'Rozpočet projektu'!$C$10:$C$27,AQ$1)</f>
        <v>0</v>
      </c>
      <c r="AR24" s="73">
        <f>SUMIFS('Rozpočet projektu'!$G$10:$G$27,'Rozpočet projektu'!$I$10:$I$27,$U24&amp;"*",'Rozpočet projektu'!$C$10:$C$27,AR$1)</f>
        <v>0</v>
      </c>
      <c r="AS24" s="73">
        <f>SUMIFS('Rozpočet projektu'!$G$10:$G$27,'Rozpočet projektu'!$I$10:$I$27,$U24&amp;"*",'Rozpočet projektu'!$C$10:$C$27,AS$1)</f>
        <v>0</v>
      </c>
      <c r="AT24" s="73">
        <f>SUMIFS('Rozpočet projektu'!$G$10:$G$27,'Rozpočet projektu'!$I$10:$I$27,$U24&amp;"*",'Rozpočet projektu'!$C$10:$C$27,AT$1)</f>
        <v>0</v>
      </c>
      <c r="AU24" s="73">
        <f>SUMIFS('Rozpočet projektu'!$G$10:$G$27,'Rozpočet projektu'!$I$10:$I$27,$U24&amp;"*",'Rozpočet projektu'!$C$10:$C$27,AU$1)</f>
        <v>0</v>
      </c>
      <c r="AV24" s="73">
        <f>SUMIFS('Rozpočet projektu'!$G$10:$G$27,'Rozpočet projektu'!$I$10:$I$27,$U24&amp;"*",'Rozpočet projektu'!$C$10:$C$27,AV$1)</f>
        <v>0</v>
      </c>
    </row>
    <row r="25" spans="1:48" ht="38.25" x14ac:dyDescent="0.2">
      <c r="A25" s="84" t="s">
        <v>70</v>
      </c>
      <c r="B25" s="107" t="s">
        <v>152</v>
      </c>
      <c r="C25" s="92">
        <f>SUMIFS('Rozpočet projektu'!$G$10:$G$5057,'Rozpočet projektu'!$I$10:$I$5057,$A25&amp;"*",'Rozpočet projektu'!$C$10:$C$5057,$B25)</f>
        <v>0</v>
      </c>
      <c r="D25" s="92" t="str">
        <f t="shared" si="3"/>
        <v/>
      </c>
      <c r="E25" s="92" t="str">
        <f t="shared" si="4"/>
        <v/>
      </c>
      <c r="F25" s="87"/>
      <c r="U25" s="73" t="s">
        <v>94</v>
      </c>
      <c r="V25" s="73">
        <f>SUMIFS('Rozpočet projektu'!$G$10:$G$27,'Rozpočet projektu'!$I$10:$I$27,$U25&amp;"*",'Rozpočet projektu'!$C$10:$C$27,V$1)</f>
        <v>0</v>
      </c>
      <c r="W25" s="73">
        <f>SUMIFS('Rozpočet projektu'!$G$10:$G$27,'Rozpočet projektu'!$I$10:$I$27,$U25&amp;"*",'Rozpočet projektu'!$C$10:$C$27,W$1)</f>
        <v>0</v>
      </c>
      <c r="X25" s="73">
        <f>SUMIFS('Rozpočet projektu'!$G$10:$G$27,'Rozpočet projektu'!$I$10:$I$27,$U25&amp;"*",'Rozpočet projektu'!$C$10:$C$27,X$1)</f>
        <v>0</v>
      </c>
      <c r="Y25" s="73">
        <f>SUMIFS('Rozpočet projektu'!$G$10:$G$27,'Rozpočet projektu'!$I$10:$I$27,$U25&amp;"*",'Rozpočet projektu'!$C$10:$C$27,Y$1)</f>
        <v>0</v>
      </c>
      <c r="Z25" s="73">
        <f>SUMIFS('Rozpočet projektu'!$G$10:$G$27,'Rozpočet projektu'!$I$10:$I$27,$U25&amp;"*",'Rozpočet projektu'!$C$10:$C$27,Z$1)</f>
        <v>0</v>
      </c>
      <c r="AA25" s="73">
        <f>SUMIFS('Rozpočet projektu'!$G$10:$G$27,'Rozpočet projektu'!$I$10:$I$27,$U25&amp;"*",'Rozpočet projektu'!$C$10:$C$27,AA$1)</f>
        <v>0</v>
      </c>
      <c r="AB25" s="73">
        <f>SUMIFS('Rozpočet projektu'!$G$10:$G$27,'Rozpočet projektu'!$I$10:$I$27,$U25&amp;"*",'Rozpočet projektu'!$C$10:$C$27,AB$1)</f>
        <v>0</v>
      </c>
      <c r="AC25" s="73">
        <f>SUMIFS('Rozpočet projektu'!$G$10:$G$27,'Rozpočet projektu'!$I$10:$I$27,$U25&amp;"*",'Rozpočet projektu'!$C$10:$C$27,AC$1)</f>
        <v>0</v>
      </c>
      <c r="AD25" s="73">
        <f>SUMIFS('Rozpočet projektu'!$G$10:$G$27,'Rozpočet projektu'!$I$10:$I$27,$U25&amp;"*",'Rozpočet projektu'!$C$10:$C$27,AD$1)</f>
        <v>0</v>
      </c>
      <c r="AE25" s="73">
        <f>SUMIFS('Rozpočet projektu'!$G$10:$G$27,'Rozpočet projektu'!$I$10:$I$27,$U25&amp;"*",'Rozpočet projektu'!$C$10:$C$27,AE$1)</f>
        <v>0</v>
      </c>
      <c r="AF25" s="73">
        <f>SUMIFS('Rozpočet projektu'!$G$10:$G$27,'Rozpočet projektu'!$I$10:$I$27,$U25&amp;"*",'Rozpočet projektu'!$C$10:$C$27,AF$1)</f>
        <v>0</v>
      </c>
      <c r="AG25" s="73">
        <f>SUMIFS('Rozpočet projektu'!$G$10:$G$27,'Rozpočet projektu'!$I$10:$I$27,$U25&amp;"*",'Rozpočet projektu'!$C$10:$C$27,AG$1)</f>
        <v>0</v>
      </c>
      <c r="AH25" s="73">
        <f>SUMIFS('Rozpočet projektu'!$G$10:$G$27,'Rozpočet projektu'!$I$10:$I$27,$U25&amp;"*",'Rozpočet projektu'!$C$10:$C$27,AH$1)</f>
        <v>0</v>
      </c>
      <c r="AI25" s="73">
        <f>SUMIFS('Rozpočet projektu'!$G$10:$G$27,'Rozpočet projektu'!$I$10:$I$27,$U25&amp;"*",'Rozpočet projektu'!$C$10:$C$27,AI$1)</f>
        <v>0</v>
      </c>
      <c r="AJ25" s="73">
        <f>SUMIFS('Rozpočet projektu'!$G$10:$G$27,'Rozpočet projektu'!$I$10:$I$27,$U25&amp;"*",'Rozpočet projektu'!$C$10:$C$27,AJ$1)</f>
        <v>0</v>
      </c>
      <c r="AK25" s="73">
        <f>SUMIFS('Rozpočet projektu'!$G$10:$G$27,'Rozpočet projektu'!$I$10:$I$27,$U25&amp;"*",'Rozpočet projektu'!$C$10:$C$27,AK$1)</f>
        <v>0</v>
      </c>
      <c r="AL25" s="73">
        <f>SUMIFS('Rozpočet projektu'!$G$10:$G$27,'Rozpočet projektu'!$I$10:$I$27,$U25&amp;"*",'Rozpočet projektu'!$C$10:$C$27,AL$1)</f>
        <v>0</v>
      </c>
      <c r="AM25" s="73">
        <f>SUMIFS('Rozpočet projektu'!$G$10:$G$27,'Rozpočet projektu'!$I$10:$I$27,$U25&amp;"*",'Rozpočet projektu'!$C$10:$C$27,AM$1)</f>
        <v>0</v>
      </c>
      <c r="AN25" s="73">
        <f>SUMIFS('Rozpočet projektu'!$G$10:$G$27,'Rozpočet projektu'!$I$10:$I$27,$U25&amp;"*",'Rozpočet projektu'!$C$10:$C$27,AN$1)</f>
        <v>0</v>
      </c>
      <c r="AO25" s="73">
        <f>SUMIFS('Rozpočet projektu'!$G$10:$G$27,'Rozpočet projektu'!$I$10:$I$27,$U25&amp;"*",'Rozpočet projektu'!$C$10:$C$27,AO$1)</f>
        <v>0</v>
      </c>
      <c r="AP25" s="73">
        <f>SUMIFS('Rozpočet projektu'!$G$10:$G$27,'Rozpočet projektu'!$I$10:$I$27,$U25&amp;"*",'Rozpočet projektu'!$C$10:$C$27,AP$1)</f>
        <v>0</v>
      </c>
      <c r="AQ25" s="73">
        <f>SUMIFS('Rozpočet projektu'!$G$10:$G$27,'Rozpočet projektu'!$I$10:$I$27,$U25&amp;"*",'Rozpočet projektu'!$C$10:$C$27,AQ$1)</f>
        <v>0</v>
      </c>
      <c r="AR25" s="73">
        <f>SUMIFS('Rozpočet projektu'!$G$10:$G$27,'Rozpočet projektu'!$I$10:$I$27,$U25&amp;"*",'Rozpočet projektu'!$C$10:$C$27,AR$1)</f>
        <v>0</v>
      </c>
      <c r="AS25" s="73">
        <f>SUMIFS('Rozpočet projektu'!$G$10:$G$27,'Rozpočet projektu'!$I$10:$I$27,$U25&amp;"*",'Rozpočet projektu'!$C$10:$C$27,AS$1)</f>
        <v>0</v>
      </c>
      <c r="AT25" s="73">
        <f>SUMIFS('Rozpočet projektu'!$G$10:$G$27,'Rozpočet projektu'!$I$10:$I$27,$U25&amp;"*",'Rozpočet projektu'!$C$10:$C$27,AT$1)</f>
        <v>0</v>
      </c>
      <c r="AU25" s="73">
        <f>SUMIFS('Rozpočet projektu'!$G$10:$G$27,'Rozpočet projektu'!$I$10:$I$27,$U25&amp;"*",'Rozpočet projektu'!$C$10:$C$27,AU$1)</f>
        <v>0</v>
      </c>
      <c r="AV25" s="73">
        <f>SUMIFS('Rozpočet projektu'!$G$10:$G$27,'Rozpočet projektu'!$I$10:$I$27,$U25&amp;"*",'Rozpočet projektu'!$C$10:$C$27,AV$1)</f>
        <v>0</v>
      </c>
    </row>
    <row r="26" spans="1:48" ht="25.5" x14ac:dyDescent="0.2">
      <c r="A26" s="84" t="s">
        <v>70</v>
      </c>
      <c r="B26" s="107" t="s">
        <v>51</v>
      </c>
      <c r="C26" s="92">
        <f>SUMIFS('Rozpočet projektu'!$G$10:$G$5057,'Rozpočet projektu'!$I$10:$I$5057,$A26&amp;"*",'Rozpočet projektu'!$C$10:$C$5057,$B26)</f>
        <v>0</v>
      </c>
      <c r="D26" s="92" t="str">
        <f t="shared" si="3"/>
        <v/>
      </c>
      <c r="E26" s="92" t="str">
        <f t="shared" si="4"/>
        <v/>
      </c>
      <c r="F26" s="87"/>
      <c r="U26" s="73" t="s">
        <v>95</v>
      </c>
      <c r="V26" s="73">
        <f>SUMIFS('Rozpočet projektu'!$G$10:$G$27,'Rozpočet projektu'!$I$10:$I$27,$U26&amp;"*",'Rozpočet projektu'!$C$10:$C$27,V$1)</f>
        <v>0</v>
      </c>
      <c r="W26" s="73">
        <f>SUMIFS('Rozpočet projektu'!$G$10:$G$27,'Rozpočet projektu'!$I$10:$I$27,$U26&amp;"*",'Rozpočet projektu'!$C$10:$C$27,W$1)</f>
        <v>0</v>
      </c>
      <c r="X26" s="73">
        <f>SUMIFS('Rozpočet projektu'!$G$10:$G$27,'Rozpočet projektu'!$I$10:$I$27,$U26&amp;"*",'Rozpočet projektu'!$C$10:$C$27,X$1)</f>
        <v>0</v>
      </c>
      <c r="Y26" s="73">
        <f>SUMIFS('Rozpočet projektu'!$G$10:$G$27,'Rozpočet projektu'!$I$10:$I$27,$U26&amp;"*",'Rozpočet projektu'!$C$10:$C$27,Y$1)</f>
        <v>0</v>
      </c>
      <c r="Z26" s="73">
        <f>SUMIFS('Rozpočet projektu'!$G$10:$G$27,'Rozpočet projektu'!$I$10:$I$27,$U26&amp;"*",'Rozpočet projektu'!$C$10:$C$27,Z$1)</f>
        <v>0</v>
      </c>
      <c r="AA26" s="73">
        <f>SUMIFS('Rozpočet projektu'!$G$10:$G$27,'Rozpočet projektu'!$I$10:$I$27,$U26&amp;"*",'Rozpočet projektu'!$C$10:$C$27,AA$1)</f>
        <v>0</v>
      </c>
      <c r="AB26" s="73">
        <f>SUMIFS('Rozpočet projektu'!$G$10:$G$27,'Rozpočet projektu'!$I$10:$I$27,$U26&amp;"*",'Rozpočet projektu'!$C$10:$C$27,AB$1)</f>
        <v>0</v>
      </c>
      <c r="AC26" s="73">
        <f>SUMIFS('Rozpočet projektu'!$G$10:$G$27,'Rozpočet projektu'!$I$10:$I$27,$U26&amp;"*",'Rozpočet projektu'!$C$10:$C$27,AC$1)</f>
        <v>0</v>
      </c>
      <c r="AD26" s="73">
        <f>SUMIFS('Rozpočet projektu'!$G$10:$G$27,'Rozpočet projektu'!$I$10:$I$27,$U26&amp;"*",'Rozpočet projektu'!$C$10:$C$27,AD$1)</f>
        <v>0</v>
      </c>
      <c r="AE26" s="73">
        <f>SUMIFS('Rozpočet projektu'!$G$10:$G$27,'Rozpočet projektu'!$I$10:$I$27,$U26&amp;"*",'Rozpočet projektu'!$C$10:$C$27,AE$1)</f>
        <v>0</v>
      </c>
      <c r="AF26" s="73">
        <f>SUMIFS('Rozpočet projektu'!$G$10:$G$27,'Rozpočet projektu'!$I$10:$I$27,$U26&amp;"*",'Rozpočet projektu'!$C$10:$C$27,AF$1)</f>
        <v>0</v>
      </c>
      <c r="AG26" s="73">
        <f>SUMIFS('Rozpočet projektu'!$G$10:$G$27,'Rozpočet projektu'!$I$10:$I$27,$U26&amp;"*",'Rozpočet projektu'!$C$10:$C$27,AG$1)</f>
        <v>0</v>
      </c>
      <c r="AH26" s="73">
        <f>SUMIFS('Rozpočet projektu'!$G$10:$G$27,'Rozpočet projektu'!$I$10:$I$27,$U26&amp;"*",'Rozpočet projektu'!$C$10:$C$27,AH$1)</f>
        <v>0</v>
      </c>
      <c r="AI26" s="73">
        <f>SUMIFS('Rozpočet projektu'!$G$10:$G$27,'Rozpočet projektu'!$I$10:$I$27,$U26&amp;"*",'Rozpočet projektu'!$C$10:$C$27,AI$1)</f>
        <v>0</v>
      </c>
      <c r="AJ26" s="73">
        <f>SUMIFS('Rozpočet projektu'!$G$10:$G$27,'Rozpočet projektu'!$I$10:$I$27,$U26&amp;"*",'Rozpočet projektu'!$C$10:$C$27,AJ$1)</f>
        <v>0</v>
      </c>
      <c r="AK26" s="73">
        <f>SUMIFS('Rozpočet projektu'!$G$10:$G$27,'Rozpočet projektu'!$I$10:$I$27,$U26&amp;"*",'Rozpočet projektu'!$C$10:$C$27,AK$1)</f>
        <v>0</v>
      </c>
      <c r="AL26" s="73">
        <f>SUMIFS('Rozpočet projektu'!$G$10:$G$27,'Rozpočet projektu'!$I$10:$I$27,$U26&amp;"*",'Rozpočet projektu'!$C$10:$C$27,AL$1)</f>
        <v>0</v>
      </c>
      <c r="AM26" s="73">
        <f>SUMIFS('Rozpočet projektu'!$G$10:$G$27,'Rozpočet projektu'!$I$10:$I$27,$U26&amp;"*",'Rozpočet projektu'!$C$10:$C$27,AM$1)</f>
        <v>0</v>
      </c>
      <c r="AN26" s="73">
        <f>SUMIFS('Rozpočet projektu'!$G$10:$G$27,'Rozpočet projektu'!$I$10:$I$27,$U26&amp;"*",'Rozpočet projektu'!$C$10:$C$27,AN$1)</f>
        <v>0</v>
      </c>
      <c r="AO26" s="73">
        <f>SUMIFS('Rozpočet projektu'!$G$10:$G$27,'Rozpočet projektu'!$I$10:$I$27,$U26&amp;"*",'Rozpočet projektu'!$C$10:$C$27,AO$1)</f>
        <v>0</v>
      </c>
      <c r="AP26" s="73">
        <f>SUMIFS('Rozpočet projektu'!$G$10:$G$27,'Rozpočet projektu'!$I$10:$I$27,$U26&amp;"*",'Rozpočet projektu'!$C$10:$C$27,AP$1)</f>
        <v>0</v>
      </c>
      <c r="AQ26" s="73">
        <f>SUMIFS('Rozpočet projektu'!$G$10:$G$27,'Rozpočet projektu'!$I$10:$I$27,$U26&amp;"*",'Rozpočet projektu'!$C$10:$C$27,AQ$1)</f>
        <v>0</v>
      </c>
      <c r="AR26" s="73">
        <f>SUMIFS('Rozpočet projektu'!$G$10:$G$27,'Rozpočet projektu'!$I$10:$I$27,$U26&amp;"*",'Rozpočet projektu'!$C$10:$C$27,AR$1)</f>
        <v>0</v>
      </c>
      <c r="AS26" s="73">
        <f>SUMIFS('Rozpočet projektu'!$G$10:$G$27,'Rozpočet projektu'!$I$10:$I$27,$U26&amp;"*",'Rozpočet projektu'!$C$10:$C$27,AS$1)</f>
        <v>0</v>
      </c>
      <c r="AT26" s="73">
        <f>SUMIFS('Rozpočet projektu'!$G$10:$G$27,'Rozpočet projektu'!$I$10:$I$27,$U26&amp;"*",'Rozpočet projektu'!$C$10:$C$27,AT$1)</f>
        <v>0</v>
      </c>
      <c r="AU26" s="73">
        <f>SUMIFS('Rozpočet projektu'!$G$10:$G$27,'Rozpočet projektu'!$I$10:$I$27,$U26&amp;"*",'Rozpočet projektu'!$C$10:$C$27,AU$1)</f>
        <v>0</v>
      </c>
      <c r="AV26" s="73">
        <f>SUMIFS('Rozpočet projektu'!$G$10:$G$27,'Rozpočet projektu'!$I$10:$I$27,$U26&amp;"*",'Rozpočet projektu'!$C$10:$C$27,AV$1)</f>
        <v>0</v>
      </c>
    </row>
    <row r="27" spans="1:48" x14ac:dyDescent="0.2">
      <c r="A27" s="84" t="s">
        <v>70</v>
      </c>
      <c r="B27" s="107" t="s">
        <v>52</v>
      </c>
      <c r="C27" s="92">
        <f>SUMIFS('Rozpočet projektu'!$G$10:$G$5057,'Rozpočet projektu'!$I$10:$I$5057,$A27&amp;"*",'Rozpočet projektu'!$C$10:$C$5057,$B27)</f>
        <v>0</v>
      </c>
      <c r="D27" s="92" t="str">
        <f t="shared" si="3"/>
        <v/>
      </c>
      <c r="E27" s="92" t="str">
        <f t="shared" si="4"/>
        <v/>
      </c>
      <c r="F27" s="87"/>
      <c r="U27" s="73" t="s">
        <v>96</v>
      </c>
      <c r="V27" s="73">
        <f>SUMIFS('Rozpočet projektu'!$G$10:$G$27,'Rozpočet projektu'!$I$10:$I$27,$U27&amp;"*",'Rozpočet projektu'!$C$10:$C$27,V$1)</f>
        <v>0</v>
      </c>
      <c r="W27" s="73">
        <f>SUMIFS('Rozpočet projektu'!$G$10:$G$27,'Rozpočet projektu'!$I$10:$I$27,$U27&amp;"*",'Rozpočet projektu'!$C$10:$C$27,W$1)</f>
        <v>0</v>
      </c>
      <c r="X27" s="73">
        <f>SUMIFS('Rozpočet projektu'!$G$10:$G$27,'Rozpočet projektu'!$I$10:$I$27,$U27&amp;"*",'Rozpočet projektu'!$C$10:$C$27,X$1)</f>
        <v>0</v>
      </c>
      <c r="Y27" s="73">
        <f>SUMIFS('Rozpočet projektu'!$G$10:$G$27,'Rozpočet projektu'!$I$10:$I$27,$U27&amp;"*",'Rozpočet projektu'!$C$10:$C$27,Y$1)</f>
        <v>0</v>
      </c>
      <c r="Z27" s="73">
        <f>SUMIFS('Rozpočet projektu'!$G$10:$G$27,'Rozpočet projektu'!$I$10:$I$27,$U27&amp;"*",'Rozpočet projektu'!$C$10:$C$27,Z$1)</f>
        <v>0</v>
      </c>
      <c r="AA27" s="73">
        <f>SUMIFS('Rozpočet projektu'!$G$10:$G$27,'Rozpočet projektu'!$I$10:$I$27,$U27&amp;"*",'Rozpočet projektu'!$C$10:$C$27,AA$1)</f>
        <v>0</v>
      </c>
      <c r="AB27" s="73">
        <f>SUMIFS('Rozpočet projektu'!$G$10:$G$27,'Rozpočet projektu'!$I$10:$I$27,$U27&amp;"*",'Rozpočet projektu'!$C$10:$C$27,AB$1)</f>
        <v>0</v>
      </c>
      <c r="AC27" s="73">
        <f>SUMIFS('Rozpočet projektu'!$G$10:$G$27,'Rozpočet projektu'!$I$10:$I$27,$U27&amp;"*",'Rozpočet projektu'!$C$10:$C$27,AC$1)</f>
        <v>0</v>
      </c>
      <c r="AD27" s="73">
        <f>SUMIFS('Rozpočet projektu'!$G$10:$G$27,'Rozpočet projektu'!$I$10:$I$27,$U27&amp;"*",'Rozpočet projektu'!$C$10:$C$27,AD$1)</f>
        <v>0</v>
      </c>
      <c r="AE27" s="73">
        <f>SUMIFS('Rozpočet projektu'!$G$10:$G$27,'Rozpočet projektu'!$I$10:$I$27,$U27&amp;"*",'Rozpočet projektu'!$C$10:$C$27,AE$1)</f>
        <v>0</v>
      </c>
      <c r="AF27" s="73">
        <f>SUMIFS('Rozpočet projektu'!$G$10:$G$27,'Rozpočet projektu'!$I$10:$I$27,$U27&amp;"*",'Rozpočet projektu'!$C$10:$C$27,AF$1)</f>
        <v>0</v>
      </c>
      <c r="AG27" s="73">
        <f>SUMIFS('Rozpočet projektu'!$G$10:$G$27,'Rozpočet projektu'!$I$10:$I$27,$U27&amp;"*",'Rozpočet projektu'!$C$10:$C$27,AG$1)</f>
        <v>0</v>
      </c>
      <c r="AH27" s="73">
        <f>SUMIFS('Rozpočet projektu'!$G$10:$G$27,'Rozpočet projektu'!$I$10:$I$27,$U27&amp;"*",'Rozpočet projektu'!$C$10:$C$27,AH$1)</f>
        <v>0</v>
      </c>
      <c r="AI27" s="73">
        <f>SUMIFS('Rozpočet projektu'!$G$10:$G$27,'Rozpočet projektu'!$I$10:$I$27,$U27&amp;"*",'Rozpočet projektu'!$C$10:$C$27,AI$1)</f>
        <v>0</v>
      </c>
      <c r="AJ27" s="73">
        <f>SUMIFS('Rozpočet projektu'!$G$10:$G$27,'Rozpočet projektu'!$I$10:$I$27,$U27&amp;"*",'Rozpočet projektu'!$C$10:$C$27,AJ$1)</f>
        <v>0</v>
      </c>
      <c r="AK27" s="73">
        <f>SUMIFS('Rozpočet projektu'!$G$10:$G$27,'Rozpočet projektu'!$I$10:$I$27,$U27&amp;"*",'Rozpočet projektu'!$C$10:$C$27,AK$1)</f>
        <v>0</v>
      </c>
      <c r="AL27" s="73">
        <f>SUMIFS('Rozpočet projektu'!$G$10:$G$27,'Rozpočet projektu'!$I$10:$I$27,$U27&amp;"*",'Rozpočet projektu'!$C$10:$C$27,AL$1)</f>
        <v>0</v>
      </c>
      <c r="AM27" s="73">
        <f>SUMIFS('Rozpočet projektu'!$G$10:$G$27,'Rozpočet projektu'!$I$10:$I$27,$U27&amp;"*",'Rozpočet projektu'!$C$10:$C$27,AM$1)</f>
        <v>0</v>
      </c>
      <c r="AN27" s="73">
        <f>SUMIFS('Rozpočet projektu'!$G$10:$G$27,'Rozpočet projektu'!$I$10:$I$27,$U27&amp;"*",'Rozpočet projektu'!$C$10:$C$27,AN$1)</f>
        <v>0</v>
      </c>
      <c r="AO27" s="73">
        <f>SUMIFS('Rozpočet projektu'!$G$10:$G$27,'Rozpočet projektu'!$I$10:$I$27,$U27&amp;"*",'Rozpočet projektu'!$C$10:$C$27,AO$1)</f>
        <v>0</v>
      </c>
      <c r="AP27" s="73">
        <f>SUMIFS('Rozpočet projektu'!$G$10:$G$27,'Rozpočet projektu'!$I$10:$I$27,$U27&amp;"*",'Rozpočet projektu'!$C$10:$C$27,AP$1)</f>
        <v>0</v>
      </c>
      <c r="AQ27" s="73">
        <f>SUMIFS('Rozpočet projektu'!$G$10:$G$27,'Rozpočet projektu'!$I$10:$I$27,$U27&amp;"*",'Rozpočet projektu'!$C$10:$C$27,AQ$1)</f>
        <v>0</v>
      </c>
      <c r="AR27" s="73">
        <f>SUMIFS('Rozpočet projektu'!$G$10:$G$27,'Rozpočet projektu'!$I$10:$I$27,$U27&amp;"*",'Rozpočet projektu'!$C$10:$C$27,AR$1)</f>
        <v>0</v>
      </c>
      <c r="AS27" s="73">
        <f>SUMIFS('Rozpočet projektu'!$G$10:$G$27,'Rozpočet projektu'!$I$10:$I$27,$U27&amp;"*",'Rozpočet projektu'!$C$10:$C$27,AS$1)</f>
        <v>0</v>
      </c>
      <c r="AT27" s="73">
        <f>SUMIFS('Rozpočet projektu'!$G$10:$G$27,'Rozpočet projektu'!$I$10:$I$27,$U27&amp;"*",'Rozpočet projektu'!$C$10:$C$27,AT$1)</f>
        <v>0</v>
      </c>
      <c r="AU27" s="73">
        <f>SUMIFS('Rozpočet projektu'!$G$10:$G$27,'Rozpočet projektu'!$I$10:$I$27,$U27&amp;"*",'Rozpočet projektu'!$C$10:$C$27,AU$1)</f>
        <v>0</v>
      </c>
      <c r="AV27" s="73">
        <f>SUMIFS('Rozpočet projektu'!$G$10:$G$27,'Rozpočet projektu'!$I$10:$I$27,$U27&amp;"*",'Rozpočet projektu'!$C$10:$C$27,AV$1)</f>
        <v>0</v>
      </c>
    </row>
    <row r="28" spans="1:48" x14ac:dyDescent="0.2">
      <c r="A28" s="84" t="s">
        <v>70</v>
      </c>
      <c r="B28" s="107" t="s">
        <v>53</v>
      </c>
      <c r="C28" s="92">
        <f>SUMIFS('Rozpočet projektu'!$G$10:$G$5057,'Rozpočet projektu'!$I$10:$I$5057,$A28&amp;"*",'Rozpočet projektu'!$C$10:$C$5057,$B28)</f>
        <v>0</v>
      </c>
      <c r="D28" s="92" t="str">
        <f t="shared" si="3"/>
        <v/>
      </c>
      <c r="E28" s="92" t="str">
        <f t="shared" si="4"/>
        <v/>
      </c>
      <c r="F28" s="87"/>
      <c r="U28" s="73" t="s">
        <v>97</v>
      </c>
      <c r="V28" s="73">
        <f>SUMIFS('Rozpočet projektu'!$G$10:$G$27,'Rozpočet projektu'!$I$10:$I$27,$U28&amp;"*",'Rozpočet projektu'!$C$10:$C$27,V$1)</f>
        <v>0</v>
      </c>
      <c r="W28" s="73">
        <f>SUMIFS('Rozpočet projektu'!$G$10:$G$27,'Rozpočet projektu'!$I$10:$I$27,$U28&amp;"*",'Rozpočet projektu'!$C$10:$C$27,W$1)</f>
        <v>0</v>
      </c>
      <c r="X28" s="73">
        <f>SUMIFS('Rozpočet projektu'!$G$10:$G$27,'Rozpočet projektu'!$I$10:$I$27,$U28&amp;"*",'Rozpočet projektu'!$C$10:$C$27,X$1)</f>
        <v>0</v>
      </c>
      <c r="Y28" s="73">
        <f>SUMIFS('Rozpočet projektu'!$G$10:$G$27,'Rozpočet projektu'!$I$10:$I$27,$U28&amp;"*",'Rozpočet projektu'!$C$10:$C$27,Y$1)</f>
        <v>0</v>
      </c>
      <c r="Z28" s="73">
        <f>SUMIFS('Rozpočet projektu'!$G$10:$G$27,'Rozpočet projektu'!$I$10:$I$27,$U28&amp;"*",'Rozpočet projektu'!$C$10:$C$27,Z$1)</f>
        <v>0</v>
      </c>
      <c r="AA28" s="73">
        <f>SUMIFS('Rozpočet projektu'!$G$10:$G$27,'Rozpočet projektu'!$I$10:$I$27,$U28&amp;"*",'Rozpočet projektu'!$C$10:$C$27,AA$1)</f>
        <v>0</v>
      </c>
      <c r="AB28" s="73">
        <f>SUMIFS('Rozpočet projektu'!$G$10:$G$27,'Rozpočet projektu'!$I$10:$I$27,$U28&amp;"*",'Rozpočet projektu'!$C$10:$C$27,AB$1)</f>
        <v>0</v>
      </c>
      <c r="AC28" s="73">
        <f>SUMIFS('Rozpočet projektu'!$G$10:$G$27,'Rozpočet projektu'!$I$10:$I$27,$U28&amp;"*",'Rozpočet projektu'!$C$10:$C$27,AC$1)</f>
        <v>0</v>
      </c>
      <c r="AD28" s="73">
        <f>SUMIFS('Rozpočet projektu'!$G$10:$G$27,'Rozpočet projektu'!$I$10:$I$27,$U28&amp;"*",'Rozpočet projektu'!$C$10:$C$27,AD$1)</f>
        <v>0</v>
      </c>
      <c r="AE28" s="73">
        <f>SUMIFS('Rozpočet projektu'!$G$10:$G$27,'Rozpočet projektu'!$I$10:$I$27,$U28&amp;"*",'Rozpočet projektu'!$C$10:$C$27,AE$1)</f>
        <v>0</v>
      </c>
      <c r="AF28" s="73">
        <f>SUMIFS('Rozpočet projektu'!$G$10:$G$27,'Rozpočet projektu'!$I$10:$I$27,$U28&amp;"*",'Rozpočet projektu'!$C$10:$C$27,AF$1)</f>
        <v>0</v>
      </c>
      <c r="AG28" s="73">
        <f>SUMIFS('Rozpočet projektu'!$G$10:$G$27,'Rozpočet projektu'!$I$10:$I$27,$U28&amp;"*",'Rozpočet projektu'!$C$10:$C$27,AG$1)</f>
        <v>0</v>
      </c>
      <c r="AH28" s="73">
        <f>SUMIFS('Rozpočet projektu'!$G$10:$G$27,'Rozpočet projektu'!$I$10:$I$27,$U28&amp;"*",'Rozpočet projektu'!$C$10:$C$27,AH$1)</f>
        <v>0</v>
      </c>
      <c r="AI28" s="73">
        <f>SUMIFS('Rozpočet projektu'!$G$10:$G$27,'Rozpočet projektu'!$I$10:$I$27,$U28&amp;"*",'Rozpočet projektu'!$C$10:$C$27,AI$1)</f>
        <v>0</v>
      </c>
      <c r="AJ28" s="73">
        <f>SUMIFS('Rozpočet projektu'!$G$10:$G$27,'Rozpočet projektu'!$I$10:$I$27,$U28&amp;"*",'Rozpočet projektu'!$C$10:$C$27,AJ$1)</f>
        <v>0</v>
      </c>
      <c r="AK28" s="73">
        <f>SUMIFS('Rozpočet projektu'!$G$10:$G$27,'Rozpočet projektu'!$I$10:$I$27,$U28&amp;"*",'Rozpočet projektu'!$C$10:$C$27,AK$1)</f>
        <v>0</v>
      </c>
      <c r="AL28" s="73">
        <f>SUMIFS('Rozpočet projektu'!$G$10:$G$27,'Rozpočet projektu'!$I$10:$I$27,$U28&amp;"*",'Rozpočet projektu'!$C$10:$C$27,AL$1)</f>
        <v>0</v>
      </c>
      <c r="AM28" s="73">
        <f>SUMIFS('Rozpočet projektu'!$G$10:$G$27,'Rozpočet projektu'!$I$10:$I$27,$U28&amp;"*",'Rozpočet projektu'!$C$10:$C$27,AM$1)</f>
        <v>0</v>
      </c>
      <c r="AN28" s="73">
        <f>SUMIFS('Rozpočet projektu'!$G$10:$G$27,'Rozpočet projektu'!$I$10:$I$27,$U28&amp;"*",'Rozpočet projektu'!$C$10:$C$27,AN$1)</f>
        <v>0</v>
      </c>
      <c r="AO28" s="73">
        <f>SUMIFS('Rozpočet projektu'!$G$10:$G$27,'Rozpočet projektu'!$I$10:$I$27,$U28&amp;"*",'Rozpočet projektu'!$C$10:$C$27,AO$1)</f>
        <v>0</v>
      </c>
      <c r="AP28" s="73">
        <f>SUMIFS('Rozpočet projektu'!$G$10:$G$27,'Rozpočet projektu'!$I$10:$I$27,$U28&amp;"*",'Rozpočet projektu'!$C$10:$C$27,AP$1)</f>
        <v>0</v>
      </c>
      <c r="AQ28" s="73">
        <f>SUMIFS('Rozpočet projektu'!$G$10:$G$27,'Rozpočet projektu'!$I$10:$I$27,$U28&amp;"*",'Rozpočet projektu'!$C$10:$C$27,AQ$1)</f>
        <v>0</v>
      </c>
      <c r="AR28" s="73">
        <f>SUMIFS('Rozpočet projektu'!$G$10:$G$27,'Rozpočet projektu'!$I$10:$I$27,$U28&amp;"*",'Rozpočet projektu'!$C$10:$C$27,AR$1)</f>
        <v>0</v>
      </c>
      <c r="AS28" s="73">
        <f>SUMIFS('Rozpočet projektu'!$G$10:$G$27,'Rozpočet projektu'!$I$10:$I$27,$U28&amp;"*",'Rozpočet projektu'!$C$10:$C$27,AS$1)</f>
        <v>0</v>
      </c>
      <c r="AT28" s="73">
        <f>SUMIFS('Rozpočet projektu'!$G$10:$G$27,'Rozpočet projektu'!$I$10:$I$27,$U28&amp;"*",'Rozpočet projektu'!$C$10:$C$27,AT$1)</f>
        <v>0</v>
      </c>
      <c r="AU28" s="73">
        <f>SUMIFS('Rozpočet projektu'!$G$10:$G$27,'Rozpočet projektu'!$I$10:$I$27,$U28&amp;"*",'Rozpočet projektu'!$C$10:$C$27,AU$1)</f>
        <v>0</v>
      </c>
      <c r="AV28" s="73">
        <f>SUMIFS('Rozpočet projektu'!$G$10:$G$27,'Rozpočet projektu'!$I$10:$I$27,$U28&amp;"*",'Rozpočet projektu'!$C$10:$C$27,AV$1)</f>
        <v>0</v>
      </c>
    </row>
    <row r="29" spans="1:48" x14ac:dyDescent="0.2">
      <c r="A29" s="84" t="s">
        <v>70</v>
      </c>
      <c r="B29" s="94" t="s">
        <v>43</v>
      </c>
      <c r="C29" s="92">
        <f>SUMIFS('Rozpočet projektu'!$G$10:$G$5057,'Rozpočet projektu'!$I$10:$I$5057,$A29&amp;"*",'Rozpočet projektu'!$C$10:$C$5057,$B29)</f>
        <v>0</v>
      </c>
      <c r="D29" s="92" t="str">
        <f t="shared" si="3"/>
        <v/>
      </c>
      <c r="E29" s="92" t="str">
        <f t="shared" si="4"/>
        <v/>
      </c>
      <c r="F29" s="87"/>
      <c r="U29" s="73" t="s">
        <v>98</v>
      </c>
      <c r="V29" s="73">
        <f>SUMIFS('Rozpočet projektu'!$G$10:$G$27,'Rozpočet projektu'!$I$10:$I$27,$U29&amp;"*",'Rozpočet projektu'!$C$10:$C$27,V$1)</f>
        <v>0</v>
      </c>
      <c r="W29" s="73">
        <f>SUMIFS('Rozpočet projektu'!$G$10:$G$27,'Rozpočet projektu'!$I$10:$I$27,$U29&amp;"*",'Rozpočet projektu'!$C$10:$C$27,W$1)</f>
        <v>0</v>
      </c>
      <c r="X29" s="73">
        <f>SUMIFS('Rozpočet projektu'!$G$10:$G$27,'Rozpočet projektu'!$I$10:$I$27,$U29&amp;"*",'Rozpočet projektu'!$C$10:$C$27,X$1)</f>
        <v>0</v>
      </c>
      <c r="Y29" s="73">
        <f>SUMIFS('Rozpočet projektu'!$G$10:$G$27,'Rozpočet projektu'!$I$10:$I$27,$U29&amp;"*",'Rozpočet projektu'!$C$10:$C$27,Y$1)</f>
        <v>0</v>
      </c>
      <c r="Z29" s="73">
        <f>SUMIFS('Rozpočet projektu'!$G$10:$G$27,'Rozpočet projektu'!$I$10:$I$27,$U29&amp;"*",'Rozpočet projektu'!$C$10:$C$27,Z$1)</f>
        <v>0</v>
      </c>
      <c r="AA29" s="73">
        <f>SUMIFS('Rozpočet projektu'!$G$10:$G$27,'Rozpočet projektu'!$I$10:$I$27,$U29&amp;"*",'Rozpočet projektu'!$C$10:$C$27,AA$1)</f>
        <v>0</v>
      </c>
      <c r="AB29" s="73">
        <f>SUMIFS('Rozpočet projektu'!$G$10:$G$27,'Rozpočet projektu'!$I$10:$I$27,$U29&amp;"*",'Rozpočet projektu'!$C$10:$C$27,AB$1)</f>
        <v>0</v>
      </c>
      <c r="AC29" s="73">
        <f>SUMIFS('Rozpočet projektu'!$G$10:$G$27,'Rozpočet projektu'!$I$10:$I$27,$U29&amp;"*",'Rozpočet projektu'!$C$10:$C$27,AC$1)</f>
        <v>0</v>
      </c>
      <c r="AD29" s="73">
        <f>SUMIFS('Rozpočet projektu'!$G$10:$G$27,'Rozpočet projektu'!$I$10:$I$27,$U29&amp;"*",'Rozpočet projektu'!$C$10:$C$27,AD$1)</f>
        <v>0</v>
      </c>
      <c r="AE29" s="73">
        <f>SUMIFS('Rozpočet projektu'!$G$10:$G$27,'Rozpočet projektu'!$I$10:$I$27,$U29&amp;"*",'Rozpočet projektu'!$C$10:$C$27,AE$1)</f>
        <v>0</v>
      </c>
      <c r="AF29" s="73">
        <f>SUMIFS('Rozpočet projektu'!$G$10:$G$27,'Rozpočet projektu'!$I$10:$I$27,$U29&amp;"*",'Rozpočet projektu'!$C$10:$C$27,AF$1)</f>
        <v>0</v>
      </c>
      <c r="AG29" s="73">
        <f>SUMIFS('Rozpočet projektu'!$G$10:$G$27,'Rozpočet projektu'!$I$10:$I$27,$U29&amp;"*",'Rozpočet projektu'!$C$10:$C$27,AG$1)</f>
        <v>0</v>
      </c>
      <c r="AH29" s="73">
        <f>SUMIFS('Rozpočet projektu'!$G$10:$G$27,'Rozpočet projektu'!$I$10:$I$27,$U29&amp;"*",'Rozpočet projektu'!$C$10:$C$27,AH$1)</f>
        <v>0</v>
      </c>
      <c r="AI29" s="73">
        <f>SUMIFS('Rozpočet projektu'!$G$10:$G$27,'Rozpočet projektu'!$I$10:$I$27,$U29&amp;"*",'Rozpočet projektu'!$C$10:$C$27,AI$1)</f>
        <v>0</v>
      </c>
      <c r="AJ29" s="73">
        <f>SUMIFS('Rozpočet projektu'!$G$10:$G$27,'Rozpočet projektu'!$I$10:$I$27,$U29&amp;"*",'Rozpočet projektu'!$C$10:$C$27,AJ$1)</f>
        <v>0</v>
      </c>
      <c r="AK29" s="73">
        <f>SUMIFS('Rozpočet projektu'!$G$10:$G$27,'Rozpočet projektu'!$I$10:$I$27,$U29&amp;"*",'Rozpočet projektu'!$C$10:$C$27,AK$1)</f>
        <v>0</v>
      </c>
      <c r="AL29" s="73">
        <f>SUMIFS('Rozpočet projektu'!$G$10:$G$27,'Rozpočet projektu'!$I$10:$I$27,$U29&amp;"*",'Rozpočet projektu'!$C$10:$C$27,AL$1)</f>
        <v>0</v>
      </c>
      <c r="AM29" s="73">
        <f>SUMIFS('Rozpočet projektu'!$G$10:$G$27,'Rozpočet projektu'!$I$10:$I$27,$U29&amp;"*",'Rozpočet projektu'!$C$10:$C$27,AM$1)</f>
        <v>0</v>
      </c>
      <c r="AN29" s="73">
        <f>SUMIFS('Rozpočet projektu'!$G$10:$G$27,'Rozpočet projektu'!$I$10:$I$27,$U29&amp;"*",'Rozpočet projektu'!$C$10:$C$27,AN$1)</f>
        <v>0</v>
      </c>
      <c r="AO29" s="73">
        <f>SUMIFS('Rozpočet projektu'!$G$10:$G$27,'Rozpočet projektu'!$I$10:$I$27,$U29&amp;"*",'Rozpočet projektu'!$C$10:$C$27,AO$1)</f>
        <v>0</v>
      </c>
      <c r="AP29" s="73">
        <f>SUMIFS('Rozpočet projektu'!$G$10:$G$27,'Rozpočet projektu'!$I$10:$I$27,$U29&amp;"*",'Rozpočet projektu'!$C$10:$C$27,AP$1)</f>
        <v>0</v>
      </c>
      <c r="AQ29" s="73">
        <f>SUMIFS('Rozpočet projektu'!$G$10:$G$27,'Rozpočet projektu'!$I$10:$I$27,$U29&amp;"*",'Rozpočet projektu'!$C$10:$C$27,AQ$1)</f>
        <v>0</v>
      </c>
      <c r="AR29" s="73">
        <f>SUMIFS('Rozpočet projektu'!$G$10:$G$27,'Rozpočet projektu'!$I$10:$I$27,$U29&amp;"*",'Rozpočet projektu'!$C$10:$C$27,AR$1)</f>
        <v>0</v>
      </c>
      <c r="AS29" s="73">
        <f>SUMIFS('Rozpočet projektu'!$G$10:$G$27,'Rozpočet projektu'!$I$10:$I$27,$U29&amp;"*",'Rozpočet projektu'!$C$10:$C$27,AS$1)</f>
        <v>0</v>
      </c>
      <c r="AT29" s="73">
        <f>SUMIFS('Rozpočet projektu'!$G$10:$G$27,'Rozpočet projektu'!$I$10:$I$27,$U29&amp;"*",'Rozpočet projektu'!$C$10:$C$27,AT$1)</f>
        <v>0</v>
      </c>
      <c r="AU29" s="73">
        <f>SUMIFS('Rozpočet projektu'!$G$10:$G$27,'Rozpočet projektu'!$I$10:$I$27,$U29&amp;"*",'Rozpočet projektu'!$C$10:$C$27,AU$1)</f>
        <v>0</v>
      </c>
      <c r="AV29" s="73">
        <f>SUMIFS('Rozpočet projektu'!$G$10:$G$27,'Rozpočet projektu'!$I$10:$I$27,$U29&amp;"*",'Rozpočet projektu'!$C$10:$C$27,AV$1)</f>
        <v>0</v>
      </c>
    </row>
    <row r="30" spans="1:48" ht="38.25" x14ac:dyDescent="0.2">
      <c r="A30" s="84" t="s">
        <v>72</v>
      </c>
      <c r="B30" s="107" t="s">
        <v>47</v>
      </c>
      <c r="C30" s="92">
        <f>SUMIFS('Rozpočet projektu'!$G$10:$G$5057,'Rozpočet projektu'!$I$10:$I$5057,$A30&amp;"*",'Rozpočet projektu'!$C$10:$C$5057,$B30)</f>
        <v>0</v>
      </c>
      <c r="D30" s="92" t="str">
        <f t="shared" si="3"/>
        <v/>
      </c>
      <c r="E30" s="92" t="str">
        <f t="shared" si="4"/>
        <v/>
      </c>
      <c r="F30" s="87"/>
      <c r="U30" s="73" t="s">
        <v>99</v>
      </c>
      <c r="V30" s="73">
        <f>SUMIFS('Rozpočet projektu'!$G$10:$G$27,'Rozpočet projektu'!$I$10:$I$27,$U30&amp;"*",'Rozpočet projektu'!$C$10:$C$27,V$1)</f>
        <v>0</v>
      </c>
      <c r="W30" s="73">
        <f>SUMIFS('Rozpočet projektu'!$G$10:$G$27,'Rozpočet projektu'!$I$10:$I$27,$U30&amp;"*",'Rozpočet projektu'!$C$10:$C$27,W$1)</f>
        <v>0</v>
      </c>
      <c r="X30" s="73">
        <f>SUMIFS('Rozpočet projektu'!$G$10:$G$27,'Rozpočet projektu'!$I$10:$I$27,$U30&amp;"*",'Rozpočet projektu'!$C$10:$C$27,X$1)</f>
        <v>0</v>
      </c>
      <c r="Y30" s="73">
        <f>SUMIFS('Rozpočet projektu'!$G$10:$G$27,'Rozpočet projektu'!$I$10:$I$27,$U30&amp;"*",'Rozpočet projektu'!$C$10:$C$27,Y$1)</f>
        <v>0</v>
      </c>
      <c r="Z30" s="73">
        <f>SUMIFS('Rozpočet projektu'!$G$10:$G$27,'Rozpočet projektu'!$I$10:$I$27,$U30&amp;"*",'Rozpočet projektu'!$C$10:$C$27,Z$1)</f>
        <v>0</v>
      </c>
      <c r="AA30" s="73">
        <f>SUMIFS('Rozpočet projektu'!$G$10:$G$27,'Rozpočet projektu'!$I$10:$I$27,$U30&amp;"*",'Rozpočet projektu'!$C$10:$C$27,AA$1)</f>
        <v>0</v>
      </c>
      <c r="AB30" s="73">
        <f>SUMIFS('Rozpočet projektu'!$G$10:$G$27,'Rozpočet projektu'!$I$10:$I$27,$U30&amp;"*",'Rozpočet projektu'!$C$10:$C$27,AB$1)</f>
        <v>0</v>
      </c>
      <c r="AC30" s="73">
        <f>SUMIFS('Rozpočet projektu'!$G$10:$G$27,'Rozpočet projektu'!$I$10:$I$27,$U30&amp;"*",'Rozpočet projektu'!$C$10:$C$27,AC$1)</f>
        <v>0</v>
      </c>
      <c r="AD30" s="73">
        <f>SUMIFS('Rozpočet projektu'!$G$10:$G$27,'Rozpočet projektu'!$I$10:$I$27,$U30&amp;"*",'Rozpočet projektu'!$C$10:$C$27,AD$1)</f>
        <v>0</v>
      </c>
      <c r="AE30" s="73">
        <f>SUMIFS('Rozpočet projektu'!$G$10:$G$27,'Rozpočet projektu'!$I$10:$I$27,$U30&amp;"*",'Rozpočet projektu'!$C$10:$C$27,AE$1)</f>
        <v>0</v>
      </c>
      <c r="AF30" s="73">
        <f>SUMIFS('Rozpočet projektu'!$G$10:$G$27,'Rozpočet projektu'!$I$10:$I$27,$U30&amp;"*",'Rozpočet projektu'!$C$10:$C$27,AF$1)</f>
        <v>0</v>
      </c>
      <c r="AG30" s="73">
        <f>SUMIFS('Rozpočet projektu'!$G$10:$G$27,'Rozpočet projektu'!$I$10:$I$27,$U30&amp;"*",'Rozpočet projektu'!$C$10:$C$27,AG$1)</f>
        <v>0</v>
      </c>
      <c r="AH30" s="73">
        <f>SUMIFS('Rozpočet projektu'!$G$10:$G$27,'Rozpočet projektu'!$I$10:$I$27,$U30&amp;"*",'Rozpočet projektu'!$C$10:$C$27,AH$1)</f>
        <v>0</v>
      </c>
      <c r="AI30" s="73">
        <f>SUMIFS('Rozpočet projektu'!$G$10:$G$27,'Rozpočet projektu'!$I$10:$I$27,$U30&amp;"*",'Rozpočet projektu'!$C$10:$C$27,AI$1)</f>
        <v>0</v>
      </c>
      <c r="AJ30" s="73">
        <f>SUMIFS('Rozpočet projektu'!$G$10:$G$27,'Rozpočet projektu'!$I$10:$I$27,$U30&amp;"*",'Rozpočet projektu'!$C$10:$C$27,AJ$1)</f>
        <v>0</v>
      </c>
      <c r="AK30" s="73">
        <f>SUMIFS('Rozpočet projektu'!$G$10:$G$27,'Rozpočet projektu'!$I$10:$I$27,$U30&amp;"*",'Rozpočet projektu'!$C$10:$C$27,AK$1)</f>
        <v>0</v>
      </c>
      <c r="AL30" s="73">
        <f>SUMIFS('Rozpočet projektu'!$G$10:$G$27,'Rozpočet projektu'!$I$10:$I$27,$U30&amp;"*",'Rozpočet projektu'!$C$10:$C$27,AL$1)</f>
        <v>0</v>
      </c>
      <c r="AM30" s="73">
        <f>SUMIFS('Rozpočet projektu'!$G$10:$G$27,'Rozpočet projektu'!$I$10:$I$27,$U30&amp;"*",'Rozpočet projektu'!$C$10:$C$27,AM$1)</f>
        <v>0</v>
      </c>
      <c r="AN30" s="73">
        <f>SUMIFS('Rozpočet projektu'!$G$10:$G$27,'Rozpočet projektu'!$I$10:$I$27,$U30&amp;"*",'Rozpočet projektu'!$C$10:$C$27,AN$1)</f>
        <v>0</v>
      </c>
      <c r="AO30" s="73">
        <f>SUMIFS('Rozpočet projektu'!$G$10:$G$27,'Rozpočet projektu'!$I$10:$I$27,$U30&amp;"*",'Rozpočet projektu'!$C$10:$C$27,AO$1)</f>
        <v>0</v>
      </c>
      <c r="AP30" s="73">
        <f>SUMIFS('Rozpočet projektu'!$G$10:$G$27,'Rozpočet projektu'!$I$10:$I$27,$U30&amp;"*",'Rozpočet projektu'!$C$10:$C$27,AP$1)</f>
        <v>0</v>
      </c>
      <c r="AQ30" s="73">
        <f>SUMIFS('Rozpočet projektu'!$G$10:$G$27,'Rozpočet projektu'!$I$10:$I$27,$U30&amp;"*",'Rozpočet projektu'!$C$10:$C$27,AQ$1)</f>
        <v>0</v>
      </c>
      <c r="AR30" s="73">
        <f>SUMIFS('Rozpočet projektu'!$G$10:$G$27,'Rozpočet projektu'!$I$10:$I$27,$U30&amp;"*",'Rozpočet projektu'!$C$10:$C$27,AR$1)</f>
        <v>0</v>
      </c>
      <c r="AS30" s="73">
        <f>SUMIFS('Rozpočet projektu'!$G$10:$G$27,'Rozpočet projektu'!$I$10:$I$27,$U30&amp;"*",'Rozpočet projektu'!$C$10:$C$27,AS$1)</f>
        <v>0</v>
      </c>
      <c r="AT30" s="73">
        <f>SUMIFS('Rozpočet projektu'!$G$10:$G$27,'Rozpočet projektu'!$I$10:$I$27,$U30&amp;"*",'Rozpočet projektu'!$C$10:$C$27,AT$1)</f>
        <v>0</v>
      </c>
      <c r="AU30" s="73">
        <f>SUMIFS('Rozpočet projektu'!$G$10:$G$27,'Rozpočet projektu'!$I$10:$I$27,$U30&amp;"*",'Rozpočet projektu'!$C$10:$C$27,AU$1)</f>
        <v>0</v>
      </c>
      <c r="AV30" s="73">
        <f>SUMIFS('Rozpočet projektu'!$G$10:$G$27,'Rozpočet projektu'!$I$10:$I$27,$U30&amp;"*",'Rozpočet projektu'!$C$10:$C$27,AV$1)</f>
        <v>0</v>
      </c>
    </row>
    <row r="31" spans="1:48" ht="38.25" x14ac:dyDescent="0.2">
      <c r="A31" s="84" t="s">
        <v>72</v>
      </c>
      <c r="B31" s="107" t="s">
        <v>151</v>
      </c>
      <c r="C31" s="92">
        <f>SUMIFS('Rozpočet projektu'!$G$10:$G$5057,'Rozpočet projektu'!$I$10:$I$5057,$A31&amp;"*",'Rozpočet projektu'!$C$10:$C$5057,$B31)</f>
        <v>0</v>
      </c>
      <c r="D31" s="92" t="str">
        <f t="shared" ref="D31:D53" si="5">IFERROR(IF(IF(ROUND($D$2*C31,2)&gt;($D$2*C31),ROUND($D$2*C31,2)-ROUNDUP(ROUND($D$2*C31,2)-($D$2*C31),2),ROUND($D$2*C31,2))&gt;0,IF(ROUND($D$2*C31,2)&gt;($D$2*C31),ROUND($D$2*C31,2)-ROUNDUP(ROUND($D$2*C31,2)-($D$2*C31),2),ROUND($D$2*C31,2)),""),"")</f>
        <v/>
      </c>
      <c r="E31" s="92" t="str">
        <f t="shared" si="4"/>
        <v/>
      </c>
      <c r="F31" s="87"/>
      <c r="U31" s="73" t="s">
        <v>100</v>
      </c>
      <c r="V31" s="73">
        <f>SUMIFS('Rozpočet projektu'!$G$10:$G$27,'Rozpočet projektu'!$I$10:$I$27,$U31&amp;"*",'Rozpočet projektu'!$C$10:$C$27,V$1)</f>
        <v>0</v>
      </c>
      <c r="W31" s="73">
        <f>SUMIFS('Rozpočet projektu'!$G$10:$G$27,'Rozpočet projektu'!$I$10:$I$27,$U31&amp;"*",'Rozpočet projektu'!$C$10:$C$27,W$1)</f>
        <v>0</v>
      </c>
      <c r="X31" s="73">
        <f>SUMIFS('Rozpočet projektu'!$G$10:$G$27,'Rozpočet projektu'!$I$10:$I$27,$U31&amp;"*",'Rozpočet projektu'!$C$10:$C$27,X$1)</f>
        <v>0</v>
      </c>
      <c r="Y31" s="73">
        <f>SUMIFS('Rozpočet projektu'!$G$10:$G$27,'Rozpočet projektu'!$I$10:$I$27,$U31&amp;"*",'Rozpočet projektu'!$C$10:$C$27,Y$1)</f>
        <v>0</v>
      </c>
      <c r="Z31" s="73">
        <f>SUMIFS('Rozpočet projektu'!$G$10:$G$27,'Rozpočet projektu'!$I$10:$I$27,$U31&amp;"*",'Rozpočet projektu'!$C$10:$C$27,Z$1)</f>
        <v>0</v>
      </c>
      <c r="AA31" s="73">
        <f>SUMIFS('Rozpočet projektu'!$G$10:$G$27,'Rozpočet projektu'!$I$10:$I$27,$U31&amp;"*",'Rozpočet projektu'!$C$10:$C$27,AA$1)</f>
        <v>0</v>
      </c>
      <c r="AB31" s="73">
        <f>SUMIFS('Rozpočet projektu'!$G$10:$G$27,'Rozpočet projektu'!$I$10:$I$27,$U31&amp;"*",'Rozpočet projektu'!$C$10:$C$27,AB$1)</f>
        <v>0</v>
      </c>
      <c r="AC31" s="73">
        <f>SUMIFS('Rozpočet projektu'!$G$10:$G$27,'Rozpočet projektu'!$I$10:$I$27,$U31&amp;"*",'Rozpočet projektu'!$C$10:$C$27,AC$1)</f>
        <v>0</v>
      </c>
      <c r="AD31" s="73">
        <f>SUMIFS('Rozpočet projektu'!$G$10:$G$27,'Rozpočet projektu'!$I$10:$I$27,$U31&amp;"*",'Rozpočet projektu'!$C$10:$C$27,AD$1)</f>
        <v>0</v>
      </c>
      <c r="AE31" s="73">
        <f>SUMIFS('Rozpočet projektu'!$G$10:$G$27,'Rozpočet projektu'!$I$10:$I$27,$U31&amp;"*",'Rozpočet projektu'!$C$10:$C$27,AE$1)</f>
        <v>0</v>
      </c>
      <c r="AF31" s="73">
        <f>SUMIFS('Rozpočet projektu'!$G$10:$G$27,'Rozpočet projektu'!$I$10:$I$27,$U31&amp;"*",'Rozpočet projektu'!$C$10:$C$27,AF$1)</f>
        <v>0</v>
      </c>
      <c r="AG31" s="73">
        <f>SUMIFS('Rozpočet projektu'!$G$10:$G$27,'Rozpočet projektu'!$I$10:$I$27,$U31&amp;"*",'Rozpočet projektu'!$C$10:$C$27,AG$1)</f>
        <v>0</v>
      </c>
      <c r="AH31" s="73">
        <f>SUMIFS('Rozpočet projektu'!$G$10:$G$27,'Rozpočet projektu'!$I$10:$I$27,$U31&amp;"*",'Rozpočet projektu'!$C$10:$C$27,AH$1)</f>
        <v>0</v>
      </c>
      <c r="AI31" s="73">
        <f>SUMIFS('Rozpočet projektu'!$G$10:$G$27,'Rozpočet projektu'!$I$10:$I$27,$U31&amp;"*",'Rozpočet projektu'!$C$10:$C$27,AI$1)</f>
        <v>0</v>
      </c>
      <c r="AJ31" s="73">
        <f>SUMIFS('Rozpočet projektu'!$G$10:$G$27,'Rozpočet projektu'!$I$10:$I$27,$U31&amp;"*",'Rozpočet projektu'!$C$10:$C$27,AJ$1)</f>
        <v>0</v>
      </c>
      <c r="AK31" s="73">
        <f>SUMIFS('Rozpočet projektu'!$G$10:$G$27,'Rozpočet projektu'!$I$10:$I$27,$U31&amp;"*",'Rozpočet projektu'!$C$10:$C$27,AK$1)</f>
        <v>0</v>
      </c>
      <c r="AL31" s="73">
        <f>SUMIFS('Rozpočet projektu'!$G$10:$G$27,'Rozpočet projektu'!$I$10:$I$27,$U31&amp;"*",'Rozpočet projektu'!$C$10:$C$27,AL$1)</f>
        <v>0</v>
      </c>
      <c r="AM31" s="73">
        <f>SUMIFS('Rozpočet projektu'!$G$10:$G$27,'Rozpočet projektu'!$I$10:$I$27,$U31&amp;"*",'Rozpočet projektu'!$C$10:$C$27,AM$1)</f>
        <v>0</v>
      </c>
      <c r="AN31" s="73">
        <f>SUMIFS('Rozpočet projektu'!$G$10:$G$27,'Rozpočet projektu'!$I$10:$I$27,$U31&amp;"*",'Rozpočet projektu'!$C$10:$C$27,AN$1)</f>
        <v>0</v>
      </c>
      <c r="AO31" s="73">
        <f>SUMIFS('Rozpočet projektu'!$G$10:$G$27,'Rozpočet projektu'!$I$10:$I$27,$U31&amp;"*",'Rozpočet projektu'!$C$10:$C$27,AO$1)</f>
        <v>0</v>
      </c>
      <c r="AP31" s="73">
        <f>SUMIFS('Rozpočet projektu'!$G$10:$G$27,'Rozpočet projektu'!$I$10:$I$27,$U31&amp;"*",'Rozpočet projektu'!$C$10:$C$27,AP$1)</f>
        <v>0</v>
      </c>
      <c r="AQ31" s="73">
        <f>SUMIFS('Rozpočet projektu'!$G$10:$G$27,'Rozpočet projektu'!$I$10:$I$27,$U31&amp;"*",'Rozpočet projektu'!$C$10:$C$27,AQ$1)</f>
        <v>0</v>
      </c>
      <c r="AR31" s="73">
        <f>SUMIFS('Rozpočet projektu'!$G$10:$G$27,'Rozpočet projektu'!$I$10:$I$27,$U31&amp;"*",'Rozpočet projektu'!$C$10:$C$27,AR$1)</f>
        <v>0</v>
      </c>
      <c r="AS31" s="73">
        <f>SUMIFS('Rozpočet projektu'!$G$10:$G$27,'Rozpočet projektu'!$I$10:$I$27,$U31&amp;"*",'Rozpočet projektu'!$C$10:$C$27,AS$1)</f>
        <v>0</v>
      </c>
      <c r="AT31" s="73">
        <f>SUMIFS('Rozpočet projektu'!$G$10:$G$27,'Rozpočet projektu'!$I$10:$I$27,$U31&amp;"*",'Rozpočet projektu'!$C$10:$C$27,AT$1)</f>
        <v>0</v>
      </c>
      <c r="AU31" s="73">
        <f>SUMIFS('Rozpočet projektu'!$G$10:$G$27,'Rozpočet projektu'!$I$10:$I$27,$U31&amp;"*",'Rozpočet projektu'!$C$10:$C$27,AU$1)</f>
        <v>0</v>
      </c>
      <c r="AV31" s="73">
        <f>SUMIFS('Rozpočet projektu'!$G$10:$G$27,'Rozpočet projektu'!$I$10:$I$27,$U31&amp;"*",'Rozpočet projektu'!$C$10:$C$27,AV$1)</f>
        <v>0</v>
      </c>
    </row>
    <row r="32" spans="1:48" ht="25.5" x14ac:dyDescent="0.2">
      <c r="A32" s="84" t="s">
        <v>72</v>
      </c>
      <c r="B32" s="107" t="s">
        <v>150</v>
      </c>
      <c r="C32" s="92">
        <f>SUMIFS('Rozpočet projektu'!$G$10:$G$5057,'Rozpočet projektu'!$I$10:$I$5057,$A32&amp;"*",'Rozpočet projektu'!$C$10:$C$5057,$B32)</f>
        <v>0</v>
      </c>
      <c r="D32" s="92" t="str">
        <f t="shared" si="5"/>
        <v/>
      </c>
      <c r="E32" s="92" t="str">
        <f t="shared" ref="E32:E53" si="6">IFERROR(C32-D32,"")</f>
        <v/>
      </c>
      <c r="F32" s="87"/>
      <c r="U32" s="73" t="s">
        <v>101</v>
      </c>
      <c r="V32" s="73">
        <f>SUMIFS('Rozpočet projektu'!$G$10:$G$27,'Rozpočet projektu'!$I$10:$I$27,$U32&amp;"*",'Rozpočet projektu'!$C$10:$C$27,V$1)</f>
        <v>0</v>
      </c>
      <c r="W32" s="73">
        <f>SUMIFS('Rozpočet projektu'!$G$10:$G$27,'Rozpočet projektu'!$I$10:$I$27,$U32&amp;"*",'Rozpočet projektu'!$C$10:$C$27,W$1)</f>
        <v>0</v>
      </c>
      <c r="X32" s="73">
        <f>SUMIFS('Rozpočet projektu'!$G$10:$G$27,'Rozpočet projektu'!$I$10:$I$27,$U32&amp;"*",'Rozpočet projektu'!$C$10:$C$27,X$1)</f>
        <v>0</v>
      </c>
      <c r="Y32" s="73">
        <f>SUMIFS('Rozpočet projektu'!$G$10:$G$27,'Rozpočet projektu'!$I$10:$I$27,$U32&amp;"*",'Rozpočet projektu'!$C$10:$C$27,Y$1)</f>
        <v>0</v>
      </c>
      <c r="Z32" s="73">
        <f>SUMIFS('Rozpočet projektu'!$G$10:$G$27,'Rozpočet projektu'!$I$10:$I$27,$U32&amp;"*",'Rozpočet projektu'!$C$10:$C$27,Z$1)</f>
        <v>0</v>
      </c>
      <c r="AA32" s="73">
        <f>SUMIFS('Rozpočet projektu'!$G$10:$G$27,'Rozpočet projektu'!$I$10:$I$27,$U32&amp;"*",'Rozpočet projektu'!$C$10:$C$27,AA$1)</f>
        <v>0</v>
      </c>
      <c r="AB32" s="73">
        <f>SUMIFS('Rozpočet projektu'!$G$10:$G$27,'Rozpočet projektu'!$I$10:$I$27,$U32&amp;"*",'Rozpočet projektu'!$C$10:$C$27,AB$1)</f>
        <v>0</v>
      </c>
      <c r="AC32" s="73">
        <f>SUMIFS('Rozpočet projektu'!$G$10:$G$27,'Rozpočet projektu'!$I$10:$I$27,$U32&amp;"*",'Rozpočet projektu'!$C$10:$C$27,AC$1)</f>
        <v>0</v>
      </c>
      <c r="AD32" s="73">
        <f>SUMIFS('Rozpočet projektu'!$G$10:$G$27,'Rozpočet projektu'!$I$10:$I$27,$U32&amp;"*",'Rozpočet projektu'!$C$10:$C$27,AD$1)</f>
        <v>0</v>
      </c>
      <c r="AE32" s="73">
        <f>SUMIFS('Rozpočet projektu'!$G$10:$G$27,'Rozpočet projektu'!$I$10:$I$27,$U32&amp;"*",'Rozpočet projektu'!$C$10:$C$27,AE$1)</f>
        <v>0</v>
      </c>
      <c r="AF32" s="73">
        <f>SUMIFS('Rozpočet projektu'!$G$10:$G$27,'Rozpočet projektu'!$I$10:$I$27,$U32&amp;"*",'Rozpočet projektu'!$C$10:$C$27,AF$1)</f>
        <v>0</v>
      </c>
      <c r="AG32" s="73">
        <f>SUMIFS('Rozpočet projektu'!$G$10:$G$27,'Rozpočet projektu'!$I$10:$I$27,$U32&amp;"*",'Rozpočet projektu'!$C$10:$C$27,AG$1)</f>
        <v>0</v>
      </c>
      <c r="AH32" s="73">
        <f>SUMIFS('Rozpočet projektu'!$G$10:$G$27,'Rozpočet projektu'!$I$10:$I$27,$U32&amp;"*",'Rozpočet projektu'!$C$10:$C$27,AH$1)</f>
        <v>0</v>
      </c>
      <c r="AI32" s="73">
        <f>SUMIFS('Rozpočet projektu'!$G$10:$G$27,'Rozpočet projektu'!$I$10:$I$27,$U32&amp;"*",'Rozpočet projektu'!$C$10:$C$27,AI$1)</f>
        <v>0</v>
      </c>
      <c r="AJ32" s="73">
        <f>SUMIFS('Rozpočet projektu'!$G$10:$G$27,'Rozpočet projektu'!$I$10:$I$27,$U32&amp;"*",'Rozpočet projektu'!$C$10:$C$27,AJ$1)</f>
        <v>0</v>
      </c>
      <c r="AK32" s="73">
        <f>SUMIFS('Rozpočet projektu'!$G$10:$G$27,'Rozpočet projektu'!$I$10:$I$27,$U32&amp;"*",'Rozpočet projektu'!$C$10:$C$27,AK$1)</f>
        <v>0</v>
      </c>
      <c r="AL32" s="73">
        <f>SUMIFS('Rozpočet projektu'!$G$10:$G$27,'Rozpočet projektu'!$I$10:$I$27,$U32&amp;"*",'Rozpočet projektu'!$C$10:$C$27,AL$1)</f>
        <v>0</v>
      </c>
      <c r="AM32" s="73">
        <f>SUMIFS('Rozpočet projektu'!$G$10:$G$27,'Rozpočet projektu'!$I$10:$I$27,$U32&amp;"*",'Rozpočet projektu'!$C$10:$C$27,AM$1)</f>
        <v>0</v>
      </c>
      <c r="AN32" s="73">
        <f>SUMIFS('Rozpočet projektu'!$G$10:$G$27,'Rozpočet projektu'!$I$10:$I$27,$U32&amp;"*",'Rozpočet projektu'!$C$10:$C$27,AN$1)</f>
        <v>0</v>
      </c>
      <c r="AO32" s="73">
        <f>SUMIFS('Rozpočet projektu'!$G$10:$G$27,'Rozpočet projektu'!$I$10:$I$27,$U32&amp;"*",'Rozpočet projektu'!$C$10:$C$27,AO$1)</f>
        <v>0</v>
      </c>
      <c r="AP32" s="73">
        <f>SUMIFS('Rozpočet projektu'!$G$10:$G$27,'Rozpočet projektu'!$I$10:$I$27,$U32&amp;"*",'Rozpočet projektu'!$C$10:$C$27,AP$1)</f>
        <v>0</v>
      </c>
      <c r="AQ32" s="73">
        <f>SUMIFS('Rozpočet projektu'!$G$10:$G$27,'Rozpočet projektu'!$I$10:$I$27,$U32&amp;"*",'Rozpočet projektu'!$C$10:$C$27,AQ$1)</f>
        <v>0</v>
      </c>
      <c r="AR32" s="73">
        <f>SUMIFS('Rozpočet projektu'!$G$10:$G$27,'Rozpočet projektu'!$I$10:$I$27,$U32&amp;"*",'Rozpočet projektu'!$C$10:$C$27,AR$1)</f>
        <v>0</v>
      </c>
      <c r="AS32" s="73">
        <f>SUMIFS('Rozpočet projektu'!$G$10:$G$27,'Rozpočet projektu'!$I$10:$I$27,$U32&amp;"*",'Rozpočet projektu'!$C$10:$C$27,AS$1)</f>
        <v>0</v>
      </c>
      <c r="AT32" s="73">
        <f>SUMIFS('Rozpočet projektu'!$G$10:$G$27,'Rozpočet projektu'!$I$10:$I$27,$U32&amp;"*",'Rozpočet projektu'!$C$10:$C$27,AT$1)</f>
        <v>0</v>
      </c>
      <c r="AU32" s="73">
        <f>SUMIFS('Rozpočet projektu'!$G$10:$G$27,'Rozpočet projektu'!$I$10:$I$27,$U32&amp;"*",'Rozpočet projektu'!$C$10:$C$27,AU$1)</f>
        <v>0</v>
      </c>
      <c r="AV32" s="73">
        <f>SUMIFS('Rozpočet projektu'!$G$10:$G$27,'Rozpočet projektu'!$I$10:$I$27,$U32&amp;"*",'Rozpočet projektu'!$C$10:$C$27,AV$1)</f>
        <v>0</v>
      </c>
    </row>
    <row r="33" spans="1:48" ht="38.25" x14ac:dyDescent="0.2">
      <c r="A33" s="84" t="s">
        <v>72</v>
      </c>
      <c r="B33" s="107" t="s">
        <v>152</v>
      </c>
      <c r="C33" s="92">
        <f>SUMIFS('Rozpočet projektu'!$G$10:$G$5057,'Rozpočet projektu'!$I$10:$I$5057,$A33&amp;"*",'Rozpočet projektu'!$C$10:$C$5057,$B33)</f>
        <v>0</v>
      </c>
      <c r="D33" s="92" t="str">
        <f t="shared" si="5"/>
        <v/>
      </c>
      <c r="E33" s="92" t="str">
        <f t="shared" si="6"/>
        <v/>
      </c>
      <c r="F33" s="87"/>
      <c r="U33" s="73" t="s">
        <v>102</v>
      </c>
      <c r="V33" s="73">
        <f>SUMIFS('Rozpočet projektu'!$G$10:$G$27,'Rozpočet projektu'!$I$10:$I$27,$U33&amp;"*",'Rozpočet projektu'!$C$10:$C$27,V$1)</f>
        <v>0</v>
      </c>
      <c r="W33" s="73">
        <f>SUMIFS('Rozpočet projektu'!$G$10:$G$27,'Rozpočet projektu'!$I$10:$I$27,$U33&amp;"*",'Rozpočet projektu'!$C$10:$C$27,W$1)</f>
        <v>0</v>
      </c>
      <c r="X33" s="73">
        <f>SUMIFS('Rozpočet projektu'!$G$10:$G$27,'Rozpočet projektu'!$I$10:$I$27,$U33&amp;"*",'Rozpočet projektu'!$C$10:$C$27,X$1)</f>
        <v>0</v>
      </c>
      <c r="Y33" s="73">
        <f>SUMIFS('Rozpočet projektu'!$G$10:$G$27,'Rozpočet projektu'!$I$10:$I$27,$U33&amp;"*",'Rozpočet projektu'!$C$10:$C$27,Y$1)</f>
        <v>0</v>
      </c>
      <c r="Z33" s="73">
        <f>SUMIFS('Rozpočet projektu'!$G$10:$G$27,'Rozpočet projektu'!$I$10:$I$27,$U33&amp;"*",'Rozpočet projektu'!$C$10:$C$27,Z$1)</f>
        <v>0</v>
      </c>
      <c r="AA33" s="73">
        <f>SUMIFS('Rozpočet projektu'!$G$10:$G$27,'Rozpočet projektu'!$I$10:$I$27,$U33&amp;"*",'Rozpočet projektu'!$C$10:$C$27,AA$1)</f>
        <v>0</v>
      </c>
      <c r="AB33" s="73">
        <f>SUMIFS('Rozpočet projektu'!$G$10:$G$27,'Rozpočet projektu'!$I$10:$I$27,$U33&amp;"*",'Rozpočet projektu'!$C$10:$C$27,AB$1)</f>
        <v>0</v>
      </c>
      <c r="AC33" s="73">
        <f>SUMIFS('Rozpočet projektu'!$G$10:$G$27,'Rozpočet projektu'!$I$10:$I$27,$U33&amp;"*",'Rozpočet projektu'!$C$10:$C$27,AC$1)</f>
        <v>0</v>
      </c>
      <c r="AD33" s="73">
        <f>SUMIFS('Rozpočet projektu'!$G$10:$G$27,'Rozpočet projektu'!$I$10:$I$27,$U33&amp;"*",'Rozpočet projektu'!$C$10:$C$27,AD$1)</f>
        <v>0</v>
      </c>
      <c r="AE33" s="73">
        <f>SUMIFS('Rozpočet projektu'!$G$10:$G$27,'Rozpočet projektu'!$I$10:$I$27,$U33&amp;"*",'Rozpočet projektu'!$C$10:$C$27,AE$1)</f>
        <v>0</v>
      </c>
      <c r="AF33" s="73">
        <f>SUMIFS('Rozpočet projektu'!$G$10:$G$27,'Rozpočet projektu'!$I$10:$I$27,$U33&amp;"*",'Rozpočet projektu'!$C$10:$C$27,AF$1)</f>
        <v>0</v>
      </c>
      <c r="AG33" s="73">
        <f>SUMIFS('Rozpočet projektu'!$G$10:$G$27,'Rozpočet projektu'!$I$10:$I$27,$U33&amp;"*",'Rozpočet projektu'!$C$10:$C$27,AG$1)</f>
        <v>0</v>
      </c>
      <c r="AH33" s="73">
        <f>SUMIFS('Rozpočet projektu'!$G$10:$G$27,'Rozpočet projektu'!$I$10:$I$27,$U33&amp;"*",'Rozpočet projektu'!$C$10:$C$27,AH$1)</f>
        <v>0</v>
      </c>
      <c r="AI33" s="73">
        <f>SUMIFS('Rozpočet projektu'!$G$10:$G$27,'Rozpočet projektu'!$I$10:$I$27,$U33&amp;"*",'Rozpočet projektu'!$C$10:$C$27,AI$1)</f>
        <v>0</v>
      </c>
      <c r="AJ33" s="73">
        <f>SUMIFS('Rozpočet projektu'!$G$10:$G$27,'Rozpočet projektu'!$I$10:$I$27,$U33&amp;"*",'Rozpočet projektu'!$C$10:$C$27,AJ$1)</f>
        <v>0</v>
      </c>
      <c r="AK33" s="73">
        <f>SUMIFS('Rozpočet projektu'!$G$10:$G$27,'Rozpočet projektu'!$I$10:$I$27,$U33&amp;"*",'Rozpočet projektu'!$C$10:$C$27,AK$1)</f>
        <v>0</v>
      </c>
      <c r="AL33" s="73">
        <f>SUMIFS('Rozpočet projektu'!$G$10:$G$27,'Rozpočet projektu'!$I$10:$I$27,$U33&amp;"*",'Rozpočet projektu'!$C$10:$C$27,AL$1)</f>
        <v>0</v>
      </c>
      <c r="AM33" s="73">
        <f>SUMIFS('Rozpočet projektu'!$G$10:$G$27,'Rozpočet projektu'!$I$10:$I$27,$U33&amp;"*",'Rozpočet projektu'!$C$10:$C$27,AM$1)</f>
        <v>0</v>
      </c>
      <c r="AN33" s="73">
        <f>SUMIFS('Rozpočet projektu'!$G$10:$G$27,'Rozpočet projektu'!$I$10:$I$27,$U33&amp;"*",'Rozpočet projektu'!$C$10:$C$27,AN$1)</f>
        <v>0</v>
      </c>
      <c r="AO33" s="73">
        <f>SUMIFS('Rozpočet projektu'!$G$10:$G$27,'Rozpočet projektu'!$I$10:$I$27,$U33&amp;"*",'Rozpočet projektu'!$C$10:$C$27,AO$1)</f>
        <v>0</v>
      </c>
      <c r="AP33" s="73">
        <f>SUMIFS('Rozpočet projektu'!$G$10:$G$27,'Rozpočet projektu'!$I$10:$I$27,$U33&amp;"*",'Rozpočet projektu'!$C$10:$C$27,AP$1)</f>
        <v>0</v>
      </c>
      <c r="AQ33" s="73">
        <f>SUMIFS('Rozpočet projektu'!$G$10:$G$27,'Rozpočet projektu'!$I$10:$I$27,$U33&amp;"*",'Rozpočet projektu'!$C$10:$C$27,AQ$1)</f>
        <v>0</v>
      </c>
      <c r="AR33" s="73">
        <f>SUMIFS('Rozpočet projektu'!$G$10:$G$27,'Rozpočet projektu'!$I$10:$I$27,$U33&amp;"*",'Rozpočet projektu'!$C$10:$C$27,AR$1)</f>
        <v>0</v>
      </c>
      <c r="AS33" s="73">
        <f>SUMIFS('Rozpočet projektu'!$G$10:$G$27,'Rozpočet projektu'!$I$10:$I$27,$U33&amp;"*",'Rozpočet projektu'!$C$10:$C$27,AS$1)</f>
        <v>0</v>
      </c>
      <c r="AT33" s="73">
        <f>SUMIFS('Rozpočet projektu'!$G$10:$G$27,'Rozpočet projektu'!$I$10:$I$27,$U33&amp;"*",'Rozpočet projektu'!$C$10:$C$27,AT$1)</f>
        <v>0</v>
      </c>
      <c r="AU33" s="73">
        <f>SUMIFS('Rozpočet projektu'!$G$10:$G$27,'Rozpočet projektu'!$I$10:$I$27,$U33&amp;"*",'Rozpočet projektu'!$C$10:$C$27,AU$1)</f>
        <v>0</v>
      </c>
      <c r="AV33" s="73">
        <f>SUMIFS('Rozpočet projektu'!$G$10:$G$27,'Rozpočet projektu'!$I$10:$I$27,$U33&amp;"*",'Rozpočet projektu'!$C$10:$C$27,AV$1)</f>
        <v>0</v>
      </c>
    </row>
    <row r="34" spans="1:48" ht="25.5" x14ac:dyDescent="0.2">
      <c r="A34" s="84" t="s">
        <v>72</v>
      </c>
      <c r="B34" s="107" t="s">
        <v>51</v>
      </c>
      <c r="C34" s="92">
        <f>SUMIFS('Rozpočet projektu'!$G$10:$G$5057,'Rozpočet projektu'!$I$10:$I$5057,$A34&amp;"*",'Rozpočet projektu'!$C$10:$C$5057,$B34)</f>
        <v>0</v>
      </c>
      <c r="D34" s="92" t="str">
        <f t="shared" si="5"/>
        <v/>
      </c>
      <c r="E34" s="92" t="str">
        <f t="shared" si="6"/>
        <v/>
      </c>
      <c r="F34" s="87"/>
      <c r="U34" s="73" t="s">
        <v>103</v>
      </c>
      <c r="V34" s="73">
        <f>SUMIFS('Rozpočet projektu'!$G$10:$G$27,'Rozpočet projektu'!$I$10:$I$27,$U34&amp;"*",'Rozpočet projektu'!$C$10:$C$27,V$1)</f>
        <v>0</v>
      </c>
      <c r="W34" s="73">
        <f>SUMIFS('Rozpočet projektu'!$G$10:$G$27,'Rozpočet projektu'!$I$10:$I$27,$U34&amp;"*",'Rozpočet projektu'!$C$10:$C$27,W$1)</f>
        <v>0</v>
      </c>
      <c r="X34" s="73">
        <f>SUMIFS('Rozpočet projektu'!$G$10:$G$27,'Rozpočet projektu'!$I$10:$I$27,$U34&amp;"*",'Rozpočet projektu'!$C$10:$C$27,X$1)</f>
        <v>0</v>
      </c>
      <c r="Y34" s="73">
        <f>SUMIFS('Rozpočet projektu'!$G$10:$G$27,'Rozpočet projektu'!$I$10:$I$27,$U34&amp;"*",'Rozpočet projektu'!$C$10:$C$27,Y$1)</f>
        <v>0</v>
      </c>
      <c r="Z34" s="73">
        <f>SUMIFS('Rozpočet projektu'!$G$10:$G$27,'Rozpočet projektu'!$I$10:$I$27,$U34&amp;"*",'Rozpočet projektu'!$C$10:$C$27,Z$1)</f>
        <v>0</v>
      </c>
      <c r="AA34" s="73">
        <f>SUMIFS('Rozpočet projektu'!$G$10:$G$27,'Rozpočet projektu'!$I$10:$I$27,$U34&amp;"*",'Rozpočet projektu'!$C$10:$C$27,AA$1)</f>
        <v>0</v>
      </c>
      <c r="AB34" s="73">
        <f>SUMIFS('Rozpočet projektu'!$G$10:$G$27,'Rozpočet projektu'!$I$10:$I$27,$U34&amp;"*",'Rozpočet projektu'!$C$10:$C$27,AB$1)</f>
        <v>0</v>
      </c>
      <c r="AC34" s="73">
        <f>SUMIFS('Rozpočet projektu'!$G$10:$G$27,'Rozpočet projektu'!$I$10:$I$27,$U34&amp;"*",'Rozpočet projektu'!$C$10:$C$27,AC$1)</f>
        <v>0</v>
      </c>
      <c r="AD34" s="73">
        <f>SUMIFS('Rozpočet projektu'!$G$10:$G$27,'Rozpočet projektu'!$I$10:$I$27,$U34&amp;"*",'Rozpočet projektu'!$C$10:$C$27,AD$1)</f>
        <v>0</v>
      </c>
      <c r="AE34" s="73">
        <f>SUMIFS('Rozpočet projektu'!$G$10:$G$27,'Rozpočet projektu'!$I$10:$I$27,$U34&amp;"*",'Rozpočet projektu'!$C$10:$C$27,AE$1)</f>
        <v>0</v>
      </c>
      <c r="AF34" s="73">
        <f>SUMIFS('Rozpočet projektu'!$G$10:$G$27,'Rozpočet projektu'!$I$10:$I$27,$U34&amp;"*",'Rozpočet projektu'!$C$10:$C$27,AF$1)</f>
        <v>0</v>
      </c>
      <c r="AG34" s="73">
        <f>SUMIFS('Rozpočet projektu'!$G$10:$G$27,'Rozpočet projektu'!$I$10:$I$27,$U34&amp;"*",'Rozpočet projektu'!$C$10:$C$27,AG$1)</f>
        <v>0</v>
      </c>
      <c r="AH34" s="73">
        <f>SUMIFS('Rozpočet projektu'!$G$10:$G$27,'Rozpočet projektu'!$I$10:$I$27,$U34&amp;"*",'Rozpočet projektu'!$C$10:$C$27,AH$1)</f>
        <v>0</v>
      </c>
      <c r="AI34" s="73">
        <f>SUMIFS('Rozpočet projektu'!$G$10:$G$27,'Rozpočet projektu'!$I$10:$I$27,$U34&amp;"*",'Rozpočet projektu'!$C$10:$C$27,AI$1)</f>
        <v>0</v>
      </c>
      <c r="AJ34" s="73">
        <f>SUMIFS('Rozpočet projektu'!$G$10:$G$27,'Rozpočet projektu'!$I$10:$I$27,$U34&amp;"*",'Rozpočet projektu'!$C$10:$C$27,AJ$1)</f>
        <v>0</v>
      </c>
      <c r="AK34" s="73">
        <f>SUMIFS('Rozpočet projektu'!$G$10:$G$27,'Rozpočet projektu'!$I$10:$I$27,$U34&amp;"*",'Rozpočet projektu'!$C$10:$C$27,AK$1)</f>
        <v>0</v>
      </c>
      <c r="AL34" s="73">
        <f>SUMIFS('Rozpočet projektu'!$G$10:$G$27,'Rozpočet projektu'!$I$10:$I$27,$U34&amp;"*",'Rozpočet projektu'!$C$10:$C$27,AL$1)</f>
        <v>0</v>
      </c>
      <c r="AM34" s="73">
        <f>SUMIFS('Rozpočet projektu'!$G$10:$G$27,'Rozpočet projektu'!$I$10:$I$27,$U34&amp;"*",'Rozpočet projektu'!$C$10:$C$27,AM$1)</f>
        <v>0</v>
      </c>
      <c r="AN34" s="73">
        <f>SUMIFS('Rozpočet projektu'!$G$10:$G$27,'Rozpočet projektu'!$I$10:$I$27,$U34&amp;"*",'Rozpočet projektu'!$C$10:$C$27,AN$1)</f>
        <v>0</v>
      </c>
      <c r="AO34" s="73">
        <f>SUMIFS('Rozpočet projektu'!$G$10:$G$27,'Rozpočet projektu'!$I$10:$I$27,$U34&amp;"*",'Rozpočet projektu'!$C$10:$C$27,AO$1)</f>
        <v>0</v>
      </c>
      <c r="AP34" s="73">
        <f>SUMIFS('Rozpočet projektu'!$G$10:$G$27,'Rozpočet projektu'!$I$10:$I$27,$U34&amp;"*",'Rozpočet projektu'!$C$10:$C$27,AP$1)</f>
        <v>0</v>
      </c>
      <c r="AQ34" s="73">
        <f>SUMIFS('Rozpočet projektu'!$G$10:$G$27,'Rozpočet projektu'!$I$10:$I$27,$U34&amp;"*",'Rozpočet projektu'!$C$10:$C$27,AQ$1)</f>
        <v>0</v>
      </c>
      <c r="AR34" s="73">
        <f>SUMIFS('Rozpočet projektu'!$G$10:$G$27,'Rozpočet projektu'!$I$10:$I$27,$U34&amp;"*",'Rozpočet projektu'!$C$10:$C$27,AR$1)</f>
        <v>0</v>
      </c>
      <c r="AS34" s="73">
        <f>SUMIFS('Rozpočet projektu'!$G$10:$G$27,'Rozpočet projektu'!$I$10:$I$27,$U34&amp;"*",'Rozpočet projektu'!$C$10:$C$27,AS$1)</f>
        <v>0</v>
      </c>
      <c r="AT34" s="73">
        <f>SUMIFS('Rozpočet projektu'!$G$10:$G$27,'Rozpočet projektu'!$I$10:$I$27,$U34&amp;"*",'Rozpočet projektu'!$C$10:$C$27,AT$1)</f>
        <v>0</v>
      </c>
      <c r="AU34" s="73">
        <f>SUMIFS('Rozpočet projektu'!$G$10:$G$27,'Rozpočet projektu'!$I$10:$I$27,$U34&amp;"*",'Rozpočet projektu'!$C$10:$C$27,AU$1)</f>
        <v>0</v>
      </c>
      <c r="AV34" s="73">
        <f>SUMIFS('Rozpočet projektu'!$G$10:$G$27,'Rozpočet projektu'!$I$10:$I$27,$U34&amp;"*",'Rozpočet projektu'!$C$10:$C$27,AV$1)</f>
        <v>0</v>
      </c>
    </row>
    <row r="35" spans="1:48" x14ac:dyDescent="0.2">
      <c r="A35" s="84" t="s">
        <v>72</v>
      </c>
      <c r="B35" s="107" t="s">
        <v>52</v>
      </c>
      <c r="C35" s="92">
        <f>SUMIFS('Rozpočet projektu'!$G$10:$G$5057,'Rozpočet projektu'!$I$10:$I$5057,$A35&amp;"*",'Rozpočet projektu'!$C$10:$C$5057,$B35)</f>
        <v>0</v>
      </c>
      <c r="D35" s="92" t="str">
        <f t="shared" si="5"/>
        <v/>
      </c>
      <c r="E35" s="92" t="str">
        <f t="shared" si="6"/>
        <v/>
      </c>
      <c r="F35" s="87"/>
      <c r="U35" s="73" t="s">
        <v>104</v>
      </c>
      <c r="V35" s="73">
        <f>SUMIFS('Rozpočet projektu'!$G$10:$G$27,'Rozpočet projektu'!$I$10:$I$27,$U35&amp;"*",'Rozpočet projektu'!$C$10:$C$27,V$1)</f>
        <v>0</v>
      </c>
      <c r="W35" s="73">
        <f>SUMIFS('Rozpočet projektu'!$G$10:$G$27,'Rozpočet projektu'!$I$10:$I$27,$U35&amp;"*",'Rozpočet projektu'!$C$10:$C$27,W$1)</f>
        <v>0</v>
      </c>
      <c r="X35" s="73">
        <f>SUMIFS('Rozpočet projektu'!$G$10:$G$27,'Rozpočet projektu'!$I$10:$I$27,$U35&amp;"*",'Rozpočet projektu'!$C$10:$C$27,X$1)</f>
        <v>0</v>
      </c>
      <c r="Y35" s="73">
        <f>SUMIFS('Rozpočet projektu'!$G$10:$G$27,'Rozpočet projektu'!$I$10:$I$27,$U35&amp;"*",'Rozpočet projektu'!$C$10:$C$27,Y$1)</f>
        <v>0</v>
      </c>
      <c r="Z35" s="73">
        <f>SUMIFS('Rozpočet projektu'!$G$10:$G$27,'Rozpočet projektu'!$I$10:$I$27,$U35&amp;"*",'Rozpočet projektu'!$C$10:$C$27,Z$1)</f>
        <v>0</v>
      </c>
      <c r="AA35" s="73">
        <f>SUMIFS('Rozpočet projektu'!$G$10:$G$27,'Rozpočet projektu'!$I$10:$I$27,$U35&amp;"*",'Rozpočet projektu'!$C$10:$C$27,AA$1)</f>
        <v>0</v>
      </c>
      <c r="AB35" s="73">
        <f>SUMIFS('Rozpočet projektu'!$G$10:$G$27,'Rozpočet projektu'!$I$10:$I$27,$U35&amp;"*",'Rozpočet projektu'!$C$10:$C$27,AB$1)</f>
        <v>0</v>
      </c>
      <c r="AC35" s="73">
        <f>SUMIFS('Rozpočet projektu'!$G$10:$G$27,'Rozpočet projektu'!$I$10:$I$27,$U35&amp;"*",'Rozpočet projektu'!$C$10:$C$27,AC$1)</f>
        <v>0</v>
      </c>
      <c r="AD35" s="73">
        <f>SUMIFS('Rozpočet projektu'!$G$10:$G$27,'Rozpočet projektu'!$I$10:$I$27,$U35&amp;"*",'Rozpočet projektu'!$C$10:$C$27,AD$1)</f>
        <v>0</v>
      </c>
      <c r="AE35" s="73">
        <f>SUMIFS('Rozpočet projektu'!$G$10:$G$27,'Rozpočet projektu'!$I$10:$I$27,$U35&amp;"*",'Rozpočet projektu'!$C$10:$C$27,AE$1)</f>
        <v>0</v>
      </c>
      <c r="AF35" s="73">
        <f>SUMIFS('Rozpočet projektu'!$G$10:$G$27,'Rozpočet projektu'!$I$10:$I$27,$U35&amp;"*",'Rozpočet projektu'!$C$10:$C$27,AF$1)</f>
        <v>0</v>
      </c>
      <c r="AG35" s="73">
        <f>SUMIFS('Rozpočet projektu'!$G$10:$G$27,'Rozpočet projektu'!$I$10:$I$27,$U35&amp;"*",'Rozpočet projektu'!$C$10:$C$27,AG$1)</f>
        <v>0</v>
      </c>
      <c r="AH35" s="73">
        <f>SUMIFS('Rozpočet projektu'!$G$10:$G$27,'Rozpočet projektu'!$I$10:$I$27,$U35&amp;"*",'Rozpočet projektu'!$C$10:$C$27,AH$1)</f>
        <v>0</v>
      </c>
      <c r="AI35" s="73">
        <f>SUMIFS('Rozpočet projektu'!$G$10:$G$27,'Rozpočet projektu'!$I$10:$I$27,$U35&amp;"*",'Rozpočet projektu'!$C$10:$C$27,AI$1)</f>
        <v>0</v>
      </c>
      <c r="AJ35" s="73">
        <f>SUMIFS('Rozpočet projektu'!$G$10:$G$27,'Rozpočet projektu'!$I$10:$I$27,$U35&amp;"*",'Rozpočet projektu'!$C$10:$C$27,AJ$1)</f>
        <v>0</v>
      </c>
      <c r="AK35" s="73">
        <f>SUMIFS('Rozpočet projektu'!$G$10:$G$27,'Rozpočet projektu'!$I$10:$I$27,$U35&amp;"*",'Rozpočet projektu'!$C$10:$C$27,AK$1)</f>
        <v>0</v>
      </c>
      <c r="AL35" s="73">
        <f>SUMIFS('Rozpočet projektu'!$G$10:$G$27,'Rozpočet projektu'!$I$10:$I$27,$U35&amp;"*",'Rozpočet projektu'!$C$10:$C$27,AL$1)</f>
        <v>0</v>
      </c>
      <c r="AM35" s="73">
        <f>SUMIFS('Rozpočet projektu'!$G$10:$G$27,'Rozpočet projektu'!$I$10:$I$27,$U35&amp;"*",'Rozpočet projektu'!$C$10:$C$27,AM$1)</f>
        <v>0</v>
      </c>
      <c r="AN35" s="73">
        <f>SUMIFS('Rozpočet projektu'!$G$10:$G$27,'Rozpočet projektu'!$I$10:$I$27,$U35&amp;"*",'Rozpočet projektu'!$C$10:$C$27,AN$1)</f>
        <v>0</v>
      </c>
      <c r="AO35" s="73">
        <f>SUMIFS('Rozpočet projektu'!$G$10:$G$27,'Rozpočet projektu'!$I$10:$I$27,$U35&amp;"*",'Rozpočet projektu'!$C$10:$C$27,AO$1)</f>
        <v>0</v>
      </c>
      <c r="AP35" s="73">
        <f>SUMIFS('Rozpočet projektu'!$G$10:$G$27,'Rozpočet projektu'!$I$10:$I$27,$U35&amp;"*",'Rozpočet projektu'!$C$10:$C$27,AP$1)</f>
        <v>0</v>
      </c>
      <c r="AQ35" s="73">
        <f>SUMIFS('Rozpočet projektu'!$G$10:$G$27,'Rozpočet projektu'!$I$10:$I$27,$U35&amp;"*",'Rozpočet projektu'!$C$10:$C$27,AQ$1)</f>
        <v>0</v>
      </c>
      <c r="AR35" s="73">
        <f>SUMIFS('Rozpočet projektu'!$G$10:$G$27,'Rozpočet projektu'!$I$10:$I$27,$U35&amp;"*",'Rozpočet projektu'!$C$10:$C$27,AR$1)</f>
        <v>0</v>
      </c>
      <c r="AS35" s="73">
        <f>SUMIFS('Rozpočet projektu'!$G$10:$G$27,'Rozpočet projektu'!$I$10:$I$27,$U35&amp;"*",'Rozpočet projektu'!$C$10:$C$27,AS$1)</f>
        <v>0</v>
      </c>
      <c r="AT35" s="73">
        <f>SUMIFS('Rozpočet projektu'!$G$10:$G$27,'Rozpočet projektu'!$I$10:$I$27,$U35&amp;"*",'Rozpočet projektu'!$C$10:$C$27,AT$1)</f>
        <v>0</v>
      </c>
      <c r="AU35" s="73">
        <f>SUMIFS('Rozpočet projektu'!$G$10:$G$27,'Rozpočet projektu'!$I$10:$I$27,$U35&amp;"*",'Rozpočet projektu'!$C$10:$C$27,AU$1)</f>
        <v>0</v>
      </c>
      <c r="AV35" s="73">
        <f>SUMIFS('Rozpočet projektu'!$G$10:$G$27,'Rozpočet projektu'!$I$10:$I$27,$U35&amp;"*",'Rozpočet projektu'!$C$10:$C$27,AV$1)</f>
        <v>0</v>
      </c>
    </row>
    <row r="36" spans="1:48" x14ac:dyDescent="0.2">
      <c r="A36" s="84" t="s">
        <v>72</v>
      </c>
      <c r="B36" s="107" t="s">
        <v>53</v>
      </c>
      <c r="C36" s="92">
        <f>SUMIFS('Rozpočet projektu'!$G$10:$G$5057,'Rozpočet projektu'!$I$10:$I$5057,$A36&amp;"*",'Rozpočet projektu'!$C$10:$C$5057,$B36)</f>
        <v>0</v>
      </c>
      <c r="D36" s="92" t="str">
        <f t="shared" si="5"/>
        <v/>
      </c>
      <c r="E36" s="92" t="str">
        <f t="shared" si="6"/>
        <v/>
      </c>
      <c r="F36" s="87"/>
      <c r="U36" s="73" t="s">
        <v>105</v>
      </c>
      <c r="V36" s="73">
        <f>SUMIFS('Rozpočet projektu'!$G$10:$G$27,'Rozpočet projektu'!$I$10:$I$27,$U36&amp;"*",'Rozpočet projektu'!$C$10:$C$27,V$1)</f>
        <v>0</v>
      </c>
      <c r="W36" s="73">
        <f>SUMIFS('Rozpočet projektu'!$G$10:$G$27,'Rozpočet projektu'!$I$10:$I$27,$U36&amp;"*",'Rozpočet projektu'!$C$10:$C$27,W$1)</f>
        <v>0</v>
      </c>
      <c r="X36" s="73">
        <f>SUMIFS('Rozpočet projektu'!$G$10:$G$27,'Rozpočet projektu'!$I$10:$I$27,$U36&amp;"*",'Rozpočet projektu'!$C$10:$C$27,X$1)</f>
        <v>0</v>
      </c>
      <c r="Y36" s="73">
        <f>SUMIFS('Rozpočet projektu'!$G$10:$G$27,'Rozpočet projektu'!$I$10:$I$27,$U36&amp;"*",'Rozpočet projektu'!$C$10:$C$27,Y$1)</f>
        <v>0</v>
      </c>
      <c r="Z36" s="73">
        <f>SUMIFS('Rozpočet projektu'!$G$10:$G$27,'Rozpočet projektu'!$I$10:$I$27,$U36&amp;"*",'Rozpočet projektu'!$C$10:$C$27,Z$1)</f>
        <v>0</v>
      </c>
      <c r="AA36" s="73">
        <f>SUMIFS('Rozpočet projektu'!$G$10:$G$27,'Rozpočet projektu'!$I$10:$I$27,$U36&amp;"*",'Rozpočet projektu'!$C$10:$C$27,AA$1)</f>
        <v>0</v>
      </c>
      <c r="AB36" s="73">
        <f>SUMIFS('Rozpočet projektu'!$G$10:$G$27,'Rozpočet projektu'!$I$10:$I$27,$U36&amp;"*",'Rozpočet projektu'!$C$10:$C$27,AB$1)</f>
        <v>0</v>
      </c>
      <c r="AC36" s="73">
        <f>SUMIFS('Rozpočet projektu'!$G$10:$G$27,'Rozpočet projektu'!$I$10:$I$27,$U36&amp;"*",'Rozpočet projektu'!$C$10:$C$27,AC$1)</f>
        <v>0</v>
      </c>
      <c r="AD36" s="73">
        <f>SUMIFS('Rozpočet projektu'!$G$10:$G$27,'Rozpočet projektu'!$I$10:$I$27,$U36&amp;"*",'Rozpočet projektu'!$C$10:$C$27,AD$1)</f>
        <v>0</v>
      </c>
      <c r="AE36" s="73">
        <f>SUMIFS('Rozpočet projektu'!$G$10:$G$27,'Rozpočet projektu'!$I$10:$I$27,$U36&amp;"*",'Rozpočet projektu'!$C$10:$C$27,AE$1)</f>
        <v>0</v>
      </c>
      <c r="AF36" s="73">
        <f>SUMIFS('Rozpočet projektu'!$G$10:$G$27,'Rozpočet projektu'!$I$10:$I$27,$U36&amp;"*",'Rozpočet projektu'!$C$10:$C$27,AF$1)</f>
        <v>0</v>
      </c>
      <c r="AG36" s="73">
        <f>SUMIFS('Rozpočet projektu'!$G$10:$G$27,'Rozpočet projektu'!$I$10:$I$27,$U36&amp;"*",'Rozpočet projektu'!$C$10:$C$27,AG$1)</f>
        <v>0</v>
      </c>
      <c r="AH36" s="73">
        <f>SUMIFS('Rozpočet projektu'!$G$10:$G$27,'Rozpočet projektu'!$I$10:$I$27,$U36&amp;"*",'Rozpočet projektu'!$C$10:$C$27,AH$1)</f>
        <v>0</v>
      </c>
      <c r="AI36" s="73">
        <f>SUMIFS('Rozpočet projektu'!$G$10:$G$27,'Rozpočet projektu'!$I$10:$I$27,$U36&amp;"*",'Rozpočet projektu'!$C$10:$C$27,AI$1)</f>
        <v>0</v>
      </c>
      <c r="AJ36" s="73">
        <f>SUMIFS('Rozpočet projektu'!$G$10:$G$27,'Rozpočet projektu'!$I$10:$I$27,$U36&amp;"*",'Rozpočet projektu'!$C$10:$C$27,AJ$1)</f>
        <v>0</v>
      </c>
      <c r="AK36" s="73">
        <f>SUMIFS('Rozpočet projektu'!$G$10:$G$27,'Rozpočet projektu'!$I$10:$I$27,$U36&amp;"*",'Rozpočet projektu'!$C$10:$C$27,AK$1)</f>
        <v>0</v>
      </c>
      <c r="AL36" s="73">
        <f>SUMIFS('Rozpočet projektu'!$G$10:$G$27,'Rozpočet projektu'!$I$10:$I$27,$U36&amp;"*",'Rozpočet projektu'!$C$10:$C$27,AL$1)</f>
        <v>0</v>
      </c>
      <c r="AM36" s="73">
        <f>SUMIFS('Rozpočet projektu'!$G$10:$G$27,'Rozpočet projektu'!$I$10:$I$27,$U36&amp;"*",'Rozpočet projektu'!$C$10:$C$27,AM$1)</f>
        <v>0</v>
      </c>
      <c r="AN36" s="73">
        <f>SUMIFS('Rozpočet projektu'!$G$10:$G$27,'Rozpočet projektu'!$I$10:$I$27,$U36&amp;"*",'Rozpočet projektu'!$C$10:$C$27,AN$1)</f>
        <v>0</v>
      </c>
      <c r="AO36" s="73">
        <f>SUMIFS('Rozpočet projektu'!$G$10:$G$27,'Rozpočet projektu'!$I$10:$I$27,$U36&amp;"*",'Rozpočet projektu'!$C$10:$C$27,AO$1)</f>
        <v>0</v>
      </c>
      <c r="AP36" s="73">
        <f>SUMIFS('Rozpočet projektu'!$G$10:$G$27,'Rozpočet projektu'!$I$10:$I$27,$U36&amp;"*",'Rozpočet projektu'!$C$10:$C$27,AP$1)</f>
        <v>0</v>
      </c>
      <c r="AQ36" s="73">
        <f>SUMIFS('Rozpočet projektu'!$G$10:$G$27,'Rozpočet projektu'!$I$10:$I$27,$U36&amp;"*",'Rozpočet projektu'!$C$10:$C$27,AQ$1)</f>
        <v>0</v>
      </c>
      <c r="AR36" s="73">
        <f>SUMIFS('Rozpočet projektu'!$G$10:$G$27,'Rozpočet projektu'!$I$10:$I$27,$U36&amp;"*",'Rozpočet projektu'!$C$10:$C$27,AR$1)</f>
        <v>0</v>
      </c>
      <c r="AS36" s="73">
        <f>SUMIFS('Rozpočet projektu'!$G$10:$G$27,'Rozpočet projektu'!$I$10:$I$27,$U36&amp;"*",'Rozpočet projektu'!$C$10:$C$27,AS$1)</f>
        <v>0</v>
      </c>
      <c r="AT36" s="73">
        <f>SUMIFS('Rozpočet projektu'!$G$10:$G$27,'Rozpočet projektu'!$I$10:$I$27,$U36&amp;"*",'Rozpočet projektu'!$C$10:$C$27,AT$1)</f>
        <v>0</v>
      </c>
      <c r="AU36" s="73">
        <f>SUMIFS('Rozpočet projektu'!$G$10:$G$27,'Rozpočet projektu'!$I$10:$I$27,$U36&amp;"*",'Rozpočet projektu'!$C$10:$C$27,AU$1)</f>
        <v>0</v>
      </c>
      <c r="AV36" s="73">
        <f>SUMIFS('Rozpočet projektu'!$G$10:$G$27,'Rozpočet projektu'!$I$10:$I$27,$U36&amp;"*",'Rozpočet projektu'!$C$10:$C$27,AV$1)</f>
        <v>0</v>
      </c>
    </row>
    <row r="37" spans="1:48" x14ac:dyDescent="0.2">
      <c r="A37" s="84" t="s">
        <v>72</v>
      </c>
      <c r="B37" s="94" t="s">
        <v>43</v>
      </c>
      <c r="C37" s="92">
        <f>SUMIFS('Rozpočet projektu'!$G$10:$G$5057,'Rozpočet projektu'!$I$10:$I$5057,$A37&amp;"*",'Rozpočet projektu'!$C$10:$C$5057,$B37)</f>
        <v>0</v>
      </c>
      <c r="D37" s="92" t="str">
        <f t="shared" si="5"/>
        <v/>
      </c>
      <c r="E37" s="92" t="str">
        <f t="shared" si="6"/>
        <v/>
      </c>
      <c r="F37" s="87"/>
      <c r="U37" s="73" t="s">
        <v>106</v>
      </c>
      <c r="V37" s="73">
        <f>SUMIFS('Rozpočet projektu'!$G$10:$G$27,'Rozpočet projektu'!$I$10:$I$27,$U37&amp;"*",'Rozpočet projektu'!$C$10:$C$27,V$1)</f>
        <v>0</v>
      </c>
      <c r="W37" s="73">
        <f>SUMIFS('Rozpočet projektu'!$G$10:$G$27,'Rozpočet projektu'!$I$10:$I$27,$U37&amp;"*",'Rozpočet projektu'!$C$10:$C$27,W$1)</f>
        <v>0</v>
      </c>
      <c r="X37" s="73">
        <f>SUMIFS('Rozpočet projektu'!$G$10:$G$27,'Rozpočet projektu'!$I$10:$I$27,$U37&amp;"*",'Rozpočet projektu'!$C$10:$C$27,X$1)</f>
        <v>0</v>
      </c>
      <c r="Y37" s="73">
        <f>SUMIFS('Rozpočet projektu'!$G$10:$G$27,'Rozpočet projektu'!$I$10:$I$27,$U37&amp;"*",'Rozpočet projektu'!$C$10:$C$27,Y$1)</f>
        <v>0</v>
      </c>
      <c r="Z37" s="73">
        <f>SUMIFS('Rozpočet projektu'!$G$10:$G$27,'Rozpočet projektu'!$I$10:$I$27,$U37&amp;"*",'Rozpočet projektu'!$C$10:$C$27,Z$1)</f>
        <v>0</v>
      </c>
      <c r="AA37" s="73">
        <f>SUMIFS('Rozpočet projektu'!$G$10:$G$27,'Rozpočet projektu'!$I$10:$I$27,$U37&amp;"*",'Rozpočet projektu'!$C$10:$C$27,AA$1)</f>
        <v>0</v>
      </c>
      <c r="AB37" s="73">
        <f>SUMIFS('Rozpočet projektu'!$G$10:$G$27,'Rozpočet projektu'!$I$10:$I$27,$U37&amp;"*",'Rozpočet projektu'!$C$10:$C$27,AB$1)</f>
        <v>0</v>
      </c>
      <c r="AC37" s="73">
        <f>SUMIFS('Rozpočet projektu'!$G$10:$G$27,'Rozpočet projektu'!$I$10:$I$27,$U37&amp;"*",'Rozpočet projektu'!$C$10:$C$27,AC$1)</f>
        <v>0</v>
      </c>
      <c r="AD37" s="73">
        <f>SUMIFS('Rozpočet projektu'!$G$10:$G$27,'Rozpočet projektu'!$I$10:$I$27,$U37&amp;"*",'Rozpočet projektu'!$C$10:$C$27,AD$1)</f>
        <v>0</v>
      </c>
      <c r="AE37" s="73">
        <f>SUMIFS('Rozpočet projektu'!$G$10:$G$27,'Rozpočet projektu'!$I$10:$I$27,$U37&amp;"*",'Rozpočet projektu'!$C$10:$C$27,AE$1)</f>
        <v>0</v>
      </c>
      <c r="AF37" s="73">
        <f>SUMIFS('Rozpočet projektu'!$G$10:$G$27,'Rozpočet projektu'!$I$10:$I$27,$U37&amp;"*",'Rozpočet projektu'!$C$10:$C$27,AF$1)</f>
        <v>0</v>
      </c>
      <c r="AG37" s="73">
        <f>SUMIFS('Rozpočet projektu'!$G$10:$G$27,'Rozpočet projektu'!$I$10:$I$27,$U37&amp;"*",'Rozpočet projektu'!$C$10:$C$27,AG$1)</f>
        <v>0</v>
      </c>
      <c r="AH37" s="73">
        <f>SUMIFS('Rozpočet projektu'!$G$10:$G$27,'Rozpočet projektu'!$I$10:$I$27,$U37&amp;"*",'Rozpočet projektu'!$C$10:$C$27,AH$1)</f>
        <v>0</v>
      </c>
      <c r="AI37" s="73">
        <f>SUMIFS('Rozpočet projektu'!$G$10:$G$27,'Rozpočet projektu'!$I$10:$I$27,$U37&amp;"*",'Rozpočet projektu'!$C$10:$C$27,AI$1)</f>
        <v>0</v>
      </c>
      <c r="AJ37" s="73">
        <f>SUMIFS('Rozpočet projektu'!$G$10:$G$27,'Rozpočet projektu'!$I$10:$I$27,$U37&amp;"*",'Rozpočet projektu'!$C$10:$C$27,AJ$1)</f>
        <v>0</v>
      </c>
      <c r="AK37" s="73">
        <f>SUMIFS('Rozpočet projektu'!$G$10:$G$27,'Rozpočet projektu'!$I$10:$I$27,$U37&amp;"*",'Rozpočet projektu'!$C$10:$C$27,AK$1)</f>
        <v>0</v>
      </c>
      <c r="AL37" s="73">
        <f>SUMIFS('Rozpočet projektu'!$G$10:$G$27,'Rozpočet projektu'!$I$10:$I$27,$U37&amp;"*",'Rozpočet projektu'!$C$10:$C$27,AL$1)</f>
        <v>0</v>
      </c>
      <c r="AM37" s="73">
        <f>SUMIFS('Rozpočet projektu'!$G$10:$G$27,'Rozpočet projektu'!$I$10:$I$27,$U37&amp;"*",'Rozpočet projektu'!$C$10:$C$27,AM$1)</f>
        <v>0</v>
      </c>
      <c r="AN37" s="73">
        <f>SUMIFS('Rozpočet projektu'!$G$10:$G$27,'Rozpočet projektu'!$I$10:$I$27,$U37&amp;"*",'Rozpočet projektu'!$C$10:$C$27,AN$1)</f>
        <v>0</v>
      </c>
      <c r="AO37" s="73">
        <f>SUMIFS('Rozpočet projektu'!$G$10:$G$27,'Rozpočet projektu'!$I$10:$I$27,$U37&amp;"*",'Rozpočet projektu'!$C$10:$C$27,AO$1)</f>
        <v>0</v>
      </c>
      <c r="AP37" s="73">
        <f>SUMIFS('Rozpočet projektu'!$G$10:$G$27,'Rozpočet projektu'!$I$10:$I$27,$U37&amp;"*",'Rozpočet projektu'!$C$10:$C$27,AP$1)</f>
        <v>0</v>
      </c>
      <c r="AQ37" s="73">
        <f>SUMIFS('Rozpočet projektu'!$G$10:$G$27,'Rozpočet projektu'!$I$10:$I$27,$U37&amp;"*",'Rozpočet projektu'!$C$10:$C$27,AQ$1)</f>
        <v>0</v>
      </c>
      <c r="AR37" s="73">
        <f>SUMIFS('Rozpočet projektu'!$G$10:$G$27,'Rozpočet projektu'!$I$10:$I$27,$U37&amp;"*",'Rozpočet projektu'!$C$10:$C$27,AR$1)</f>
        <v>0</v>
      </c>
      <c r="AS37" s="73">
        <f>SUMIFS('Rozpočet projektu'!$G$10:$G$27,'Rozpočet projektu'!$I$10:$I$27,$U37&amp;"*",'Rozpočet projektu'!$C$10:$C$27,AS$1)</f>
        <v>0</v>
      </c>
      <c r="AT37" s="73">
        <f>SUMIFS('Rozpočet projektu'!$G$10:$G$27,'Rozpočet projektu'!$I$10:$I$27,$U37&amp;"*",'Rozpočet projektu'!$C$10:$C$27,AT$1)</f>
        <v>0</v>
      </c>
      <c r="AU37" s="73">
        <f>SUMIFS('Rozpočet projektu'!$G$10:$G$27,'Rozpočet projektu'!$I$10:$I$27,$U37&amp;"*",'Rozpočet projektu'!$C$10:$C$27,AU$1)</f>
        <v>0</v>
      </c>
      <c r="AV37" s="73">
        <f>SUMIFS('Rozpočet projektu'!$G$10:$G$27,'Rozpočet projektu'!$I$10:$I$27,$U37&amp;"*",'Rozpočet projektu'!$C$10:$C$27,AV$1)</f>
        <v>0</v>
      </c>
    </row>
    <row r="38" spans="1:48" ht="38.25" x14ac:dyDescent="0.2">
      <c r="A38" s="84" t="s">
        <v>75</v>
      </c>
      <c r="B38" s="107" t="s">
        <v>47</v>
      </c>
      <c r="C38" s="92">
        <f>SUMIFS('Rozpočet projektu'!$G$10:$G$5057,'Rozpočet projektu'!$I$10:$I$5057,$A38&amp;"*",'Rozpočet projektu'!$C$10:$C$5057,$B38)</f>
        <v>0</v>
      </c>
      <c r="D38" s="92" t="str">
        <f t="shared" si="5"/>
        <v/>
      </c>
      <c r="E38" s="92" t="str">
        <f t="shared" si="6"/>
        <v/>
      </c>
      <c r="F38" s="87"/>
      <c r="U38" s="73" t="s">
        <v>107</v>
      </c>
      <c r="V38" s="73">
        <f>SUMIFS('Rozpočet projektu'!$G$10:$G$27,'Rozpočet projektu'!$I$10:$I$27,$U38&amp;"*",'Rozpočet projektu'!$C$10:$C$27,V$1)</f>
        <v>0</v>
      </c>
      <c r="W38" s="73">
        <f>SUMIFS('Rozpočet projektu'!$G$10:$G$27,'Rozpočet projektu'!$I$10:$I$27,$U38&amp;"*",'Rozpočet projektu'!$C$10:$C$27,W$1)</f>
        <v>0</v>
      </c>
      <c r="X38" s="73">
        <f>SUMIFS('Rozpočet projektu'!$G$10:$G$27,'Rozpočet projektu'!$I$10:$I$27,$U38&amp;"*",'Rozpočet projektu'!$C$10:$C$27,X$1)</f>
        <v>0</v>
      </c>
      <c r="Y38" s="73">
        <f>SUMIFS('Rozpočet projektu'!$G$10:$G$27,'Rozpočet projektu'!$I$10:$I$27,$U38&amp;"*",'Rozpočet projektu'!$C$10:$C$27,Y$1)</f>
        <v>0</v>
      </c>
      <c r="Z38" s="73">
        <f>SUMIFS('Rozpočet projektu'!$G$10:$G$27,'Rozpočet projektu'!$I$10:$I$27,$U38&amp;"*",'Rozpočet projektu'!$C$10:$C$27,Z$1)</f>
        <v>0</v>
      </c>
      <c r="AA38" s="73">
        <f>SUMIFS('Rozpočet projektu'!$G$10:$G$27,'Rozpočet projektu'!$I$10:$I$27,$U38&amp;"*",'Rozpočet projektu'!$C$10:$C$27,AA$1)</f>
        <v>0</v>
      </c>
      <c r="AB38" s="73">
        <f>SUMIFS('Rozpočet projektu'!$G$10:$G$27,'Rozpočet projektu'!$I$10:$I$27,$U38&amp;"*",'Rozpočet projektu'!$C$10:$C$27,AB$1)</f>
        <v>0</v>
      </c>
      <c r="AC38" s="73">
        <f>SUMIFS('Rozpočet projektu'!$G$10:$G$27,'Rozpočet projektu'!$I$10:$I$27,$U38&amp;"*",'Rozpočet projektu'!$C$10:$C$27,AC$1)</f>
        <v>0</v>
      </c>
      <c r="AD38" s="73">
        <f>SUMIFS('Rozpočet projektu'!$G$10:$G$27,'Rozpočet projektu'!$I$10:$I$27,$U38&amp;"*",'Rozpočet projektu'!$C$10:$C$27,AD$1)</f>
        <v>0</v>
      </c>
      <c r="AE38" s="73">
        <f>SUMIFS('Rozpočet projektu'!$G$10:$G$27,'Rozpočet projektu'!$I$10:$I$27,$U38&amp;"*",'Rozpočet projektu'!$C$10:$C$27,AE$1)</f>
        <v>0</v>
      </c>
      <c r="AF38" s="73">
        <f>SUMIFS('Rozpočet projektu'!$G$10:$G$27,'Rozpočet projektu'!$I$10:$I$27,$U38&amp;"*",'Rozpočet projektu'!$C$10:$C$27,AF$1)</f>
        <v>0</v>
      </c>
      <c r="AG38" s="73">
        <f>SUMIFS('Rozpočet projektu'!$G$10:$G$27,'Rozpočet projektu'!$I$10:$I$27,$U38&amp;"*",'Rozpočet projektu'!$C$10:$C$27,AG$1)</f>
        <v>0</v>
      </c>
      <c r="AH38" s="73">
        <f>SUMIFS('Rozpočet projektu'!$G$10:$G$27,'Rozpočet projektu'!$I$10:$I$27,$U38&amp;"*",'Rozpočet projektu'!$C$10:$C$27,AH$1)</f>
        <v>0</v>
      </c>
      <c r="AI38" s="73">
        <f>SUMIFS('Rozpočet projektu'!$G$10:$G$27,'Rozpočet projektu'!$I$10:$I$27,$U38&amp;"*",'Rozpočet projektu'!$C$10:$C$27,AI$1)</f>
        <v>0</v>
      </c>
      <c r="AJ38" s="73">
        <f>SUMIFS('Rozpočet projektu'!$G$10:$G$27,'Rozpočet projektu'!$I$10:$I$27,$U38&amp;"*",'Rozpočet projektu'!$C$10:$C$27,AJ$1)</f>
        <v>0</v>
      </c>
      <c r="AK38" s="73">
        <f>SUMIFS('Rozpočet projektu'!$G$10:$G$27,'Rozpočet projektu'!$I$10:$I$27,$U38&amp;"*",'Rozpočet projektu'!$C$10:$C$27,AK$1)</f>
        <v>0</v>
      </c>
      <c r="AL38" s="73">
        <f>SUMIFS('Rozpočet projektu'!$G$10:$G$27,'Rozpočet projektu'!$I$10:$I$27,$U38&amp;"*",'Rozpočet projektu'!$C$10:$C$27,AL$1)</f>
        <v>0</v>
      </c>
      <c r="AM38" s="73">
        <f>SUMIFS('Rozpočet projektu'!$G$10:$G$27,'Rozpočet projektu'!$I$10:$I$27,$U38&amp;"*",'Rozpočet projektu'!$C$10:$C$27,AM$1)</f>
        <v>0</v>
      </c>
      <c r="AN38" s="73">
        <f>SUMIFS('Rozpočet projektu'!$G$10:$G$27,'Rozpočet projektu'!$I$10:$I$27,$U38&amp;"*",'Rozpočet projektu'!$C$10:$C$27,AN$1)</f>
        <v>0</v>
      </c>
      <c r="AO38" s="73">
        <f>SUMIFS('Rozpočet projektu'!$G$10:$G$27,'Rozpočet projektu'!$I$10:$I$27,$U38&amp;"*",'Rozpočet projektu'!$C$10:$C$27,AO$1)</f>
        <v>0</v>
      </c>
      <c r="AP38" s="73">
        <f>SUMIFS('Rozpočet projektu'!$G$10:$G$27,'Rozpočet projektu'!$I$10:$I$27,$U38&amp;"*",'Rozpočet projektu'!$C$10:$C$27,AP$1)</f>
        <v>0</v>
      </c>
      <c r="AQ38" s="73">
        <f>SUMIFS('Rozpočet projektu'!$G$10:$G$27,'Rozpočet projektu'!$I$10:$I$27,$U38&amp;"*",'Rozpočet projektu'!$C$10:$C$27,AQ$1)</f>
        <v>0</v>
      </c>
      <c r="AR38" s="73">
        <f>SUMIFS('Rozpočet projektu'!$G$10:$G$27,'Rozpočet projektu'!$I$10:$I$27,$U38&amp;"*",'Rozpočet projektu'!$C$10:$C$27,AR$1)</f>
        <v>0</v>
      </c>
      <c r="AS38" s="73">
        <f>SUMIFS('Rozpočet projektu'!$G$10:$G$27,'Rozpočet projektu'!$I$10:$I$27,$U38&amp;"*",'Rozpočet projektu'!$C$10:$C$27,AS$1)</f>
        <v>0</v>
      </c>
      <c r="AT38" s="73">
        <f>SUMIFS('Rozpočet projektu'!$G$10:$G$27,'Rozpočet projektu'!$I$10:$I$27,$U38&amp;"*",'Rozpočet projektu'!$C$10:$C$27,AT$1)</f>
        <v>0</v>
      </c>
      <c r="AU38" s="73">
        <f>SUMIFS('Rozpočet projektu'!$G$10:$G$27,'Rozpočet projektu'!$I$10:$I$27,$U38&amp;"*",'Rozpočet projektu'!$C$10:$C$27,AU$1)</f>
        <v>0</v>
      </c>
      <c r="AV38" s="73">
        <f>SUMIFS('Rozpočet projektu'!$G$10:$G$27,'Rozpočet projektu'!$I$10:$I$27,$U38&amp;"*",'Rozpočet projektu'!$C$10:$C$27,AV$1)</f>
        <v>0</v>
      </c>
    </row>
    <row r="39" spans="1:48" ht="38.25" x14ac:dyDescent="0.2">
      <c r="A39" s="84" t="s">
        <v>75</v>
      </c>
      <c r="B39" s="107" t="s">
        <v>151</v>
      </c>
      <c r="C39" s="92">
        <f>SUMIFS('Rozpočet projektu'!$G$10:$G$5057,'Rozpočet projektu'!$I$10:$I$5057,$A39&amp;"*",'Rozpočet projektu'!$C$10:$C$5057,$B39)</f>
        <v>0</v>
      </c>
      <c r="D39" s="92" t="str">
        <f t="shared" si="5"/>
        <v/>
      </c>
      <c r="E39" s="92" t="str">
        <f t="shared" si="6"/>
        <v/>
      </c>
      <c r="F39" s="87"/>
      <c r="U39" s="73" t="s">
        <v>108</v>
      </c>
      <c r="V39" s="73">
        <f>SUMIFS('Rozpočet projektu'!$G$10:$G$27,'Rozpočet projektu'!$I$10:$I$27,$U39&amp;"*",'Rozpočet projektu'!$C$10:$C$27,V$1)</f>
        <v>0</v>
      </c>
      <c r="W39" s="73">
        <f>SUMIFS('Rozpočet projektu'!$G$10:$G$27,'Rozpočet projektu'!$I$10:$I$27,$U39&amp;"*",'Rozpočet projektu'!$C$10:$C$27,W$1)</f>
        <v>0</v>
      </c>
      <c r="X39" s="73">
        <f>SUMIFS('Rozpočet projektu'!$G$10:$G$27,'Rozpočet projektu'!$I$10:$I$27,$U39&amp;"*",'Rozpočet projektu'!$C$10:$C$27,X$1)</f>
        <v>0</v>
      </c>
      <c r="Y39" s="73">
        <f>SUMIFS('Rozpočet projektu'!$G$10:$G$27,'Rozpočet projektu'!$I$10:$I$27,$U39&amp;"*",'Rozpočet projektu'!$C$10:$C$27,Y$1)</f>
        <v>0</v>
      </c>
      <c r="Z39" s="73">
        <f>SUMIFS('Rozpočet projektu'!$G$10:$G$27,'Rozpočet projektu'!$I$10:$I$27,$U39&amp;"*",'Rozpočet projektu'!$C$10:$C$27,Z$1)</f>
        <v>0</v>
      </c>
      <c r="AA39" s="73">
        <f>SUMIFS('Rozpočet projektu'!$G$10:$G$27,'Rozpočet projektu'!$I$10:$I$27,$U39&amp;"*",'Rozpočet projektu'!$C$10:$C$27,AA$1)</f>
        <v>0</v>
      </c>
      <c r="AB39" s="73">
        <f>SUMIFS('Rozpočet projektu'!$G$10:$G$27,'Rozpočet projektu'!$I$10:$I$27,$U39&amp;"*",'Rozpočet projektu'!$C$10:$C$27,AB$1)</f>
        <v>0</v>
      </c>
      <c r="AC39" s="73">
        <f>SUMIFS('Rozpočet projektu'!$G$10:$G$27,'Rozpočet projektu'!$I$10:$I$27,$U39&amp;"*",'Rozpočet projektu'!$C$10:$C$27,AC$1)</f>
        <v>0</v>
      </c>
      <c r="AD39" s="73">
        <f>SUMIFS('Rozpočet projektu'!$G$10:$G$27,'Rozpočet projektu'!$I$10:$I$27,$U39&amp;"*",'Rozpočet projektu'!$C$10:$C$27,AD$1)</f>
        <v>0</v>
      </c>
      <c r="AE39" s="73">
        <f>SUMIFS('Rozpočet projektu'!$G$10:$G$27,'Rozpočet projektu'!$I$10:$I$27,$U39&amp;"*",'Rozpočet projektu'!$C$10:$C$27,AE$1)</f>
        <v>0</v>
      </c>
      <c r="AF39" s="73">
        <f>SUMIFS('Rozpočet projektu'!$G$10:$G$27,'Rozpočet projektu'!$I$10:$I$27,$U39&amp;"*",'Rozpočet projektu'!$C$10:$C$27,AF$1)</f>
        <v>0</v>
      </c>
      <c r="AG39" s="73">
        <f>SUMIFS('Rozpočet projektu'!$G$10:$G$27,'Rozpočet projektu'!$I$10:$I$27,$U39&amp;"*",'Rozpočet projektu'!$C$10:$C$27,AG$1)</f>
        <v>0</v>
      </c>
      <c r="AH39" s="73">
        <f>SUMIFS('Rozpočet projektu'!$G$10:$G$27,'Rozpočet projektu'!$I$10:$I$27,$U39&amp;"*",'Rozpočet projektu'!$C$10:$C$27,AH$1)</f>
        <v>0</v>
      </c>
      <c r="AI39" s="73">
        <f>SUMIFS('Rozpočet projektu'!$G$10:$G$27,'Rozpočet projektu'!$I$10:$I$27,$U39&amp;"*",'Rozpočet projektu'!$C$10:$C$27,AI$1)</f>
        <v>0</v>
      </c>
      <c r="AJ39" s="73">
        <f>SUMIFS('Rozpočet projektu'!$G$10:$G$27,'Rozpočet projektu'!$I$10:$I$27,$U39&amp;"*",'Rozpočet projektu'!$C$10:$C$27,AJ$1)</f>
        <v>0</v>
      </c>
      <c r="AK39" s="73">
        <f>SUMIFS('Rozpočet projektu'!$G$10:$G$27,'Rozpočet projektu'!$I$10:$I$27,$U39&amp;"*",'Rozpočet projektu'!$C$10:$C$27,AK$1)</f>
        <v>0</v>
      </c>
      <c r="AL39" s="73">
        <f>SUMIFS('Rozpočet projektu'!$G$10:$G$27,'Rozpočet projektu'!$I$10:$I$27,$U39&amp;"*",'Rozpočet projektu'!$C$10:$C$27,AL$1)</f>
        <v>0</v>
      </c>
      <c r="AM39" s="73">
        <f>SUMIFS('Rozpočet projektu'!$G$10:$G$27,'Rozpočet projektu'!$I$10:$I$27,$U39&amp;"*",'Rozpočet projektu'!$C$10:$C$27,AM$1)</f>
        <v>0</v>
      </c>
      <c r="AN39" s="73">
        <f>SUMIFS('Rozpočet projektu'!$G$10:$G$27,'Rozpočet projektu'!$I$10:$I$27,$U39&amp;"*",'Rozpočet projektu'!$C$10:$C$27,AN$1)</f>
        <v>0</v>
      </c>
      <c r="AO39" s="73">
        <f>SUMIFS('Rozpočet projektu'!$G$10:$G$27,'Rozpočet projektu'!$I$10:$I$27,$U39&amp;"*",'Rozpočet projektu'!$C$10:$C$27,AO$1)</f>
        <v>0</v>
      </c>
      <c r="AP39" s="73">
        <f>SUMIFS('Rozpočet projektu'!$G$10:$G$27,'Rozpočet projektu'!$I$10:$I$27,$U39&amp;"*",'Rozpočet projektu'!$C$10:$C$27,AP$1)</f>
        <v>0</v>
      </c>
      <c r="AQ39" s="73">
        <f>SUMIFS('Rozpočet projektu'!$G$10:$G$27,'Rozpočet projektu'!$I$10:$I$27,$U39&amp;"*",'Rozpočet projektu'!$C$10:$C$27,AQ$1)</f>
        <v>0</v>
      </c>
      <c r="AR39" s="73">
        <f>SUMIFS('Rozpočet projektu'!$G$10:$G$27,'Rozpočet projektu'!$I$10:$I$27,$U39&amp;"*",'Rozpočet projektu'!$C$10:$C$27,AR$1)</f>
        <v>0</v>
      </c>
      <c r="AS39" s="73">
        <f>SUMIFS('Rozpočet projektu'!$G$10:$G$27,'Rozpočet projektu'!$I$10:$I$27,$U39&amp;"*",'Rozpočet projektu'!$C$10:$C$27,AS$1)</f>
        <v>0</v>
      </c>
      <c r="AT39" s="73">
        <f>SUMIFS('Rozpočet projektu'!$G$10:$G$27,'Rozpočet projektu'!$I$10:$I$27,$U39&amp;"*",'Rozpočet projektu'!$C$10:$C$27,AT$1)</f>
        <v>0</v>
      </c>
      <c r="AU39" s="73">
        <f>SUMIFS('Rozpočet projektu'!$G$10:$G$27,'Rozpočet projektu'!$I$10:$I$27,$U39&amp;"*",'Rozpočet projektu'!$C$10:$C$27,AU$1)</f>
        <v>0</v>
      </c>
      <c r="AV39" s="73">
        <f>SUMIFS('Rozpočet projektu'!$G$10:$G$27,'Rozpočet projektu'!$I$10:$I$27,$U39&amp;"*",'Rozpočet projektu'!$C$10:$C$27,AV$1)</f>
        <v>0</v>
      </c>
    </row>
    <row r="40" spans="1:48" ht="25.5" x14ac:dyDescent="0.2">
      <c r="A40" s="84" t="s">
        <v>75</v>
      </c>
      <c r="B40" s="107" t="s">
        <v>150</v>
      </c>
      <c r="C40" s="92">
        <f>SUMIFS('Rozpočet projektu'!$G$10:$G$5057,'Rozpočet projektu'!$I$10:$I$5057,$A40&amp;"*",'Rozpočet projektu'!$C$10:$C$5057,$B40)</f>
        <v>0</v>
      </c>
      <c r="D40" s="92" t="str">
        <f t="shared" si="5"/>
        <v/>
      </c>
      <c r="E40" s="92" t="str">
        <f t="shared" si="6"/>
        <v/>
      </c>
      <c r="F40" s="87"/>
      <c r="U40" s="73" t="s">
        <v>109</v>
      </c>
      <c r="V40" s="73">
        <f>SUMIFS('Rozpočet projektu'!$G$10:$G$27,'Rozpočet projektu'!$I$10:$I$27,$U40&amp;"*",'Rozpočet projektu'!$C$10:$C$27,V$1)</f>
        <v>0</v>
      </c>
      <c r="W40" s="73">
        <f>SUMIFS('Rozpočet projektu'!$G$10:$G$27,'Rozpočet projektu'!$I$10:$I$27,$U40&amp;"*",'Rozpočet projektu'!$C$10:$C$27,W$1)</f>
        <v>0</v>
      </c>
      <c r="X40" s="73">
        <f>SUMIFS('Rozpočet projektu'!$G$10:$G$27,'Rozpočet projektu'!$I$10:$I$27,$U40&amp;"*",'Rozpočet projektu'!$C$10:$C$27,X$1)</f>
        <v>0</v>
      </c>
      <c r="Y40" s="73">
        <f>SUMIFS('Rozpočet projektu'!$G$10:$G$27,'Rozpočet projektu'!$I$10:$I$27,$U40&amp;"*",'Rozpočet projektu'!$C$10:$C$27,Y$1)</f>
        <v>0</v>
      </c>
      <c r="Z40" s="73">
        <f>SUMIFS('Rozpočet projektu'!$G$10:$G$27,'Rozpočet projektu'!$I$10:$I$27,$U40&amp;"*",'Rozpočet projektu'!$C$10:$C$27,Z$1)</f>
        <v>0</v>
      </c>
      <c r="AA40" s="73">
        <f>SUMIFS('Rozpočet projektu'!$G$10:$G$27,'Rozpočet projektu'!$I$10:$I$27,$U40&amp;"*",'Rozpočet projektu'!$C$10:$C$27,AA$1)</f>
        <v>0</v>
      </c>
      <c r="AB40" s="73">
        <f>SUMIFS('Rozpočet projektu'!$G$10:$G$27,'Rozpočet projektu'!$I$10:$I$27,$U40&amp;"*",'Rozpočet projektu'!$C$10:$C$27,AB$1)</f>
        <v>0</v>
      </c>
      <c r="AC40" s="73">
        <f>SUMIFS('Rozpočet projektu'!$G$10:$G$27,'Rozpočet projektu'!$I$10:$I$27,$U40&amp;"*",'Rozpočet projektu'!$C$10:$C$27,AC$1)</f>
        <v>0</v>
      </c>
      <c r="AD40" s="73">
        <f>SUMIFS('Rozpočet projektu'!$G$10:$G$27,'Rozpočet projektu'!$I$10:$I$27,$U40&amp;"*",'Rozpočet projektu'!$C$10:$C$27,AD$1)</f>
        <v>0</v>
      </c>
      <c r="AE40" s="73">
        <f>SUMIFS('Rozpočet projektu'!$G$10:$G$27,'Rozpočet projektu'!$I$10:$I$27,$U40&amp;"*",'Rozpočet projektu'!$C$10:$C$27,AE$1)</f>
        <v>0</v>
      </c>
      <c r="AF40" s="73">
        <f>SUMIFS('Rozpočet projektu'!$G$10:$G$27,'Rozpočet projektu'!$I$10:$I$27,$U40&amp;"*",'Rozpočet projektu'!$C$10:$C$27,AF$1)</f>
        <v>0</v>
      </c>
      <c r="AG40" s="73">
        <f>SUMIFS('Rozpočet projektu'!$G$10:$G$27,'Rozpočet projektu'!$I$10:$I$27,$U40&amp;"*",'Rozpočet projektu'!$C$10:$C$27,AG$1)</f>
        <v>0</v>
      </c>
      <c r="AH40" s="73">
        <f>SUMIFS('Rozpočet projektu'!$G$10:$G$27,'Rozpočet projektu'!$I$10:$I$27,$U40&amp;"*",'Rozpočet projektu'!$C$10:$C$27,AH$1)</f>
        <v>0</v>
      </c>
      <c r="AI40" s="73">
        <f>SUMIFS('Rozpočet projektu'!$G$10:$G$27,'Rozpočet projektu'!$I$10:$I$27,$U40&amp;"*",'Rozpočet projektu'!$C$10:$C$27,AI$1)</f>
        <v>0</v>
      </c>
      <c r="AJ40" s="73">
        <f>SUMIFS('Rozpočet projektu'!$G$10:$G$27,'Rozpočet projektu'!$I$10:$I$27,$U40&amp;"*",'Rozpočet projektu'!$C$10:$C$27,AJ$1)</f>
        <v>0</v>
      </c>
      <c r="AK40" s="73">
        <f>SUMIFS('Rozpočet projektu'!$G$10:$G$27,'Rozpočet projektu'!$I$10:$I$27,$U40&amp;"*",'Rozpočet projektu'!$C$10:$C$27,AK$1)</f>
        <v>0</v>
      </c>
      <c r="AL40" s="73">
        <f>SUMIFS('Rozpočet projektu'!$G$10:$G$27,'Rozpočet projektu'!$I$10:$I$27,$U40&amp;"*",'Rozpočet projektu'!$C$10:$C$27,AL$1)</f>
        <v>0</v>
      </c>
      <c r="AM40" s="73">
        <f>SUMIFS('Rozpočet projektu'!$G$10:$G$27,'Rozpočet projektu'!$I$10:$I$27,$U40&amp;"*",'Rozpočet projektu'!$C$10:$C$27,AM$1)</f>
        <v>0</v>
      </c>
      <c r="AN40" s="73">
        <f>SUMIFS('Rozpočet projektu'!$G$10:$G$27,'Rozpočet projektu'!$I$10:$I$27,$U40&amp;"*",'Rozpočet projektu'!$C$10:$C$27,AN$1)</f>
        <v>0</v>
      </c>
      <c r="AO40" s="73">
        <f>SUMIFS('Rozpočet projektu'!$G$10:$G$27,'Rozpočet projektu'!$I$10:$I$27,$U40&amp;"*",'Rozpočet projektu'!$C$10:$C$27,AO$1)</f>
        <v>0</v>
      </c>
      <c r="AP40" s="73">
        <f>SUMIFS('Rozpočet projektu'!$G$10:$G$27,'Rozpočet projektu'!$I$10:$I$27,$U40&amp;"*",'Rozpočet projektu'!$C$10:$C$27,AP$1)</f>
        <v>0</v>
      </c>
      <c r="AQ40" s="73">
        <f>SUMIFS('Rozpočet projektu'!$G$10:$G$27,'Rozpočet projektu'!$I$10:$I$27,$U40&amp;"*",'Rozpočet projektu'!$C$10:$C$27,AQ$1)</f>
        <v>0</v>
      </c>
      <c r="AR40" s="73">
        <f>SUMIFS('Rozpočet projektu'!$G$10:$G$27,'Rozpočet projektu'!$I$10:$I$27,$U40&amp;"*",'Rozpočet projektu'!$C$10:$C$27,AR$1)</f>
        <v>0</v>
      </c>
      <c r="AS40" s="73">
        <f>SUMIFS('Rozpočet projektu'!$G$10:$G$27,'Rozpočet projektu'!$I$10:$I$27,$U40&amp;"*",'Rozpočet projektu'!$C$10:$C$27,AS$1)</f>
        <v>0</v>
      </c>
      <c r="AT40" s="73">
        <f>SUMIFS('Rozpočet projektu'!$G$10:$G$27,'Rozpočet projektu'!$I$10:$I$27,$U40&amp;"*",'Rozpočet projektu'!$C$10:$C$27,AT$1)</f>
        <v>0</v>
      </c>
      <c r="AU40" s="73">
        <f>SUMIFS('Rozpočet projektu'!$G$10:$G$27,'Rozpočet projektu'!$I$10:$I$27,$U40&amp;"*",'Rozpočet projektu'!$C$10:$C$27,AU$1)</f>
        <v>0</v>
      </c>
      <c r="AV40" s="73">
        <f>SUMIFS('Rozpočet projektu'!$G$10:$G$27,'Rozpočet projektu'!$I$10:$I$27,$U40&amp;"*",'Rozpočet projektu'!$C$10:$C$27,AV$1)</f>
        <v>0</v>
      </c>
    </row>
    <row r="41" spans="1:48" ht="38.25" x14ac:dyDescent="0.2">
      <c r="A41" s="84" t="s">
        <v>75</v>
      </c>
      <c r="B41" s="107" t="s">
        <v>152</v>
      </c>
      <c r="C41" s="92">
        <f>SUMIFS('Rozpočet projektu'!$G$10:$G$5057,'Rozpočet projektu'!$I$10:$I$5057,$A41&amp;"*",'Rozpočet projektu'!$C$10:$C$5057,$B41)</f>
        <v>0</v>
      </c>
      <c r="D41" s="92" t="str">
        <f t="shared" si="5"/>
        <v/>
      </c>
      <c r="E41" s="92" t="str">
        <f t="shared" si="6"/>
        <v/>
      </c>
      <c r="F41" s="87"/>
      <c r="U41" s="73" t="s">
        <v>110</v>
      </c>
      <c r="V41" s="73">
        <f>SUMIFS('Rozpočet projektu'!$G$10:$G$27,'Rozpočet projektu'!$I$10:$I$27,$U41&amp;"*",'Rozpočet projektu'!$C$10:$C$27,V$1)</f>
        <v>0</v>
      </c>
      <c r="W41" s="73">
        <f>SUMIFS('Rozpočet projektu'!$G$10:$G$27,'Rozpočet projektu'!$I$10:$I$27,$U41&amp;"*",'Rozpočet projektu'!$C$10:$C$27,W$1)</f>
        <v>0</v>
      </c>
      <c r="X41" s="73">
        <f>SUMIFS('Rozpočet projektu'!$G$10:$G$27,'Rozpočet projektu'!$I$10:$I$27,$U41&amp;"*",'Rozpočet projektu'!$C$10:$C$27,X$1)</f>
        <v>0</v>
      </c>
      <c r="Y41" s="73">
        <f>SUMIFS('Rozpočet projektu'!$G$10:$G$27,'Rozpočet projektu'!$I$10:$I$27,$U41&amp;"*",'Rozpočet projektu'!$C$10:$C$27,Y$1)</f>
        <v>0</v>
      </c>
      <c r="Z41" s="73">
        <f>SUMIFS('Rozpočet projektu'!$G$10:$G$27,'Rozpočet projektu'!$I$10:$I$27,$U41&amp;"*",'Rozpočet projektu'!$C$10:$C$27,Z$1)</f>
        <v>0</v>
      </c>
      <c r="AA41" s="73">
        <f>SUMIFS('Rozpočet projektu'!$G$10:$G$27,'Rozpočet projektu'!$I$10:$I$27,$U41&amp;"*",'Rozpočet projektu'!$C$10:$C$27,AA$1)</f>
        <v>0</v>
      </c>
      <c r="AB41" s="73">
        <f>SUMIFS('Rozpočet projektu'!$G$10:$G$27,'Rozpočet projektu'!$I$10:$I$27,$U41&amp;"*",'Rozpočet projektu'!$C$10:$C$27,AB$1)</f>
        <v>0</v>
      </c>
      <c r="AC41" s="73">
        <f>SUMIFS('Rozpočet projektu'!$G$10:$G$27,'Rozpočet projektu'!$I$10:$I$27,$U41&amp;"*",'Rozpočet projektu'!$C$10:$C$27,AC$1)</f>
        <v>0</v>
      </c>
      <c r="AD41" s="73">
        <f>SUMIFS('Rozpočet projektu'!$G$10:$G$27,'Rozpočet projektu'!$I$10:$I$27,$U41&amp;"*",'Rozpočet projektu'!$C$10:$C$27,AD$1)</f>
        <v>0</v>
      </c>
      <c r="AE41" s="73">
        <f>SUMIFS('Rozpočet projektu'!$G$10:$G$27,'Rozpočet projektu'!$I$10:$I$27,$U41&amp;"*",'Rozpočet projektu'!$C$10:$C$27,AE$1)</f>
        <v>0</v>
      </c>
      <c r="AF41" s="73">
        <f>SUMIFS('Rozpočet projektu'!$G$10:$G$27,'Rozpočet projektu'!$I$10:$I$27,$U41&amp;"*",'Rozpočet projektu'!$C$10:$C$27,AF$1)</f>
        <v>0</v>
      </c>
      <c r="AG41" s="73">
        <f>SUMIFS('Rozpočet projektu'!$G$10:$G$27,'Rozpočet projektu'!$I$10:$I$27,$U41&amp;"*",'Rozpočet projektu'!$C$10:$C$27,AG$1)</f>
        <v>0</v>
      </c>
      <c r="AH41" s="73">
        <f>SUMIFS('Rozpočet projektu'!$G$10:$G$27,'Rozpočet projektu'!$I$10:$I$27,$U41&amp;"*",'Rozpočet projektu'!$C$10:$C$27,AH$1)</f>
        <v>0</v>
      </c>
      <c r="AI41" s="73">
        <f>SUMIFS('Rozpočet projektu'!$G$10:$G$27,'Rozpočet projektu'!$I$10:$I$27,$U41&amp;"*",'Rozpočet projektu'!$C$10:$C$27,AI$1)</f>
        <v>0</v>
      </c>
      <c r="AJ41" s="73">
        <f>SUMIFS('Rozpočet projektu'!$G$10:$G$27,'Rozpočet projektu'!$I$10:$I$27,$U41&amp;"*",'Rozpočet projektu'!$C$10:$C$27,AJ$1)</f>
        <v>0</v>
      </c>
      <c r="AK41" s="73">
        <f>SUMIFS('Rozpočet projektu'!$G$10:$G$27,'Rozpočet projektu'!$I$10:$I$27,$U41&amp;"*",'Rozpočet projektu'!$C$10:$C$27,AK$1)</f>
        <v>0</v>
      </c>
      <c r="AL41" s="73">
        <f>SUMIFS('Rozpočet projektu'!$G$10:$G$27,'Rozpočet projektu'!$I$10:$I$27,$U41&amp;"*",'Rozpočet projektu'!$C$10:$C$27,AL$1)</f>
        <v>0</v>
      </c>
      <c r="AM41" s="73">
        <f>SUMIFS('Rozpočet projektu'!$G$10:$G$27,'Rozpočet projektu'!$I$10:$I$27,$U41&amp;"*",'Rozpočet projektu'!$C$10:$C$27,AM$1)</f>
        <v>0</v>
      </c>
      <c r="AN41" s="73">
        <f>SUMIFS('Rozpočet projektu'!$G$10:$G$27,'Rozpočet projektu'!$I$10:$I$27,$U41&amp;"*",'Rozpočet projektu'!$C$10:$C$27,AN$1)</f>
        <v>0</v>
      </c>
      <c r="AO41" s="73">
        <f>SUMIFS('Rozpočet projektu'!$G$10:$G$27,'Rozpočet projektu'!$I$10:$I$27,$U41&amp;"*",'Rozpočet projektu'!$C$10:$C$27,AO$1)</f>
        <v>0</v>
      </c>
      <c r="AP41" s="73">
        <f>SUMIFS('Rozpočet projektu'!$G$10:$G$27,'Rozpočet projektu'!$I$10:$I$27,$U41&amp;"*",'Rozpočet projektu'!$C$10:$C$27,AP$1)</f>
        <v>0</v>
      </c>
      <c r="AQ41" s="73">
        <f>SUMIFS('Rozpočet projektu'!$G$10:$G$27,'Rozpočet projektu'!$I$10:$I$27,$U41&amp;"*",'Rozpočet projektu'!$C$10:$C$27,AQ$1)</f>
        <v>0</v>
      </c>
      <c r="AR41" s="73">
        <f>SUMIFS('Rozpočet projektu'!$G$10:$G$27,'Rozpočet projektu'!$I$10:$I$27,$U41&amp;"*",'Rozpočet projektu'!$C$10:$C$27,AR$1)</f>
        <v>0</v>
      </c>
      <c r="AS41" s="73">
        <f>SUMIFS('Rozpočet projektu'!$G$10:$G$27,'Rozpočet projektu'!$I$10:$I$27,$U41&amp;"*",'Rozpočet projektu'!$C$10:$C$27,AS$1)</f>
        <v>0</v>
      </c>
      <c r="AT41" s="73">
        <f>SUMIFS('Rozpočet projektu'!$G$10:$G$27,'Rozpočet projektu'!$I$10:$I$27,$U41&amp;"*",'Rozpočet projektu'!$C$10:$C$27,AT$1)</f>
        <v>0</v>
      </c>
      <c r="AU41" s="73">
        <f>SUMIFS('Rozpočet projektu'!$G$10:$G$27,'Rozpočet projektu'!$I$10:$I$27,$U41&amp;"*",'Rozpočet projektu'!$C$10:$C$27,AU$1)</f>
        <v>0</v>
      </c>
      <c r="AV41" s="73">
        <f>SUMIFS('Rozpočet projektu'!$G$10:$G$27,'Rozpočet projektu'!$I$10:$I$27,$U41&amp;"*",'Rozpočet projektu'!$C$10:$C$27,AV$1)</f>
        <v>0</v>
      </c>
    </row>
    <row r="42" spans="1:48" ht="25.5" x14ac:dyDescent="0.2">
      <c r="A42" s="84" t="s">
        <v>75</v>
      </c>
      <c r="B42" s="107" t="s">
        <v>51</v>
      </c>
      <c r="C42" s="92">
        <f>SUMIFS('Rozpočet projektu'!$G$10:$G$5057,'Rozpočet projektu'!$I$10:$I$5057,$A42&amp;"*",'Rozpočet projektu'!$C$10:$C$5057,$B42)</f>
        <v>0</v>
      </c>
      <c r="D42" s="92" t="str">
        <f t="shared" si="5"/>
        <v/>
      </c>
      <c r="E42" s="92" t="str">
        <f t="shared" si="6"/>
        <v/>
      </c>
      <c r="F42" s="87"/>
      <c r="U42" s="73" t="s">
        <v>111</v>
      </c>
      <c r="V42" s="73">
        <f>SUMIFS('Rozpočet projektu'!$G$10:$G$27,'Rozpočet projektu'!$I$10:$I$27,$U42&amp;"*",'Rozpočet projektu'!$C$10:$C$27,V$1)</f>
        <v>0</v>
      </c>
      <c r="W42" s="73">
        <f>SUMIFS('Rozpočet projektu'!$G$10:$G$27,'Rozpočet projektu'!$I$10:$I$27,$U42&amp;"*",'Rozpočet projektu'!$C$10:$C$27,W$1)</f>
        <v>0</v>
      </c>
      <c r="X42" s="73">
        <f>SUMIFS('Rozpočet projektu'!$G$10:$G$27,'Rozpočet projektu'!$I$10:$I$27,$U42&amp;"*",'Rozpočet projektu'!$C$10:$C$27,X$1)</f>
        <v>0</v>
      </c>
      <c r="Y42" s="73">
        <f>SUMIFS('Rozpočet projektu'!$G$10:$G$27,'Rozpočet projektu'!$I$10:$I$27,$U42&amp;"*",'Rozpočet projektu'!$C$10:$C$27,Y$1)</f>
        <v>0</v>
      </c>
      <c r="Z42" s="73">
        <f>SUMIFS('Rozpočet projektu'!$G$10:$G$27,'Rozpočet projektu'!$I$10:$I$27,$U42&amp;"*",'Rozpočet projektu'!$C$10:$C$27,Z$1)</f>
        <v>0</v>
      </c>
      <c r="AA42" s="73">
        <f>SUMIFS('Rozpočet projektu'!$G$10:$G$27,'Rozpočet projektu'!$I$10:$I$27,$U42&amp;"*",'Rozpočet projektu'!$C$10:$C$27,AA$1)</f>
        <v>0</v>
      </c>
      <c r="AB42" s="73">
        <f>SUMIFS('Rozpočet projektu'!$G$10:$G$27,'Rozpočet projektu'!$I$10:$I$27,$U42&amp;"*",'Rozpočet projektu'!$C$10:$C$27,AB$1)</f>
        <v>0</v>
      </c>
      <c r="AC42" s="73">
        <f>SUMIFS('Rozpočet projektu'!$G$10:$G$27,'Rozpočet projektu'!$I$10:$I$27,$U42&amp;"*",'Rozpočet projektu'!$C$10:$C$27,AC$1)</f>
        <v>0</v>
      </c>
      <c r="AD42" s="73">
        <f>SUMIFS('Rozpočet projektu'!$G$10:$G$27,'Rozpočet projektu'!$I$10:$I$27,$U42&amp;"*",'Rozpočet projektu'!$C$10:$C$27,AD$1)</f>
        <v>0</v>
      </c>
      <c r="AE42" s="73">
        <f>SUMIFS('Rozpočet projektu'!$G$10:$G$27,'Rozpočet projektu'!$I$10:$I$27,$U42&amp;"*",'Rozpočet projektu'!$C$10:$C$27,AE$1)</f>
        <v>0</v>
      </c>
      <c r="AF42" s="73">
        <f>SUMIFS('Rozpočet projektu'!$G$10:$G$27,'Rozpočet projektu'!$I$10:$I$27,$U42&amp;"*",'Rozpočet projektu'!$C$10:$C$27,AF$1)</f>
        <v>0</v>
      </c>
      <c r="AG42" s="73">
        <f>SUMIFS('Rozpočet projektu'!$G$10:$G$27,'Rozpočet projektu'!$I$10:$I$27,$U42&amp;"*",'Rozpočet projektu'!$C$10:$C$27,AG$1)</f>
        <v>0</v>
      </c>
      <c r="AH42" s="73">
        <f>SUMIFS('Rozpočet projektu'!$G$10:$G$27,'Rozpočet projektu'!$I$10:$I$27,$U42&amp;"*",'Rozpočet projektu'!$C$10:$C$27,AH$1)</f>
        <v>0</v>
      </c>
      <c r="AI42" s="73">
        <f>SUMIFS('Rozpočet projektu'!$G$10:$G$27,'Rozpočet projektu'!$I$10:$I$27,$U42&amp;"*",'Rozpočet projektu'!$C$10:$C$27,AI$1)</f>
        <v>0</v>
      </c>
      <c r="AJ42" s="73">
        <f>SUMIFS('Rozpočet projektu'!$G$10:$G$27,'Rozpočet projektu'!$I$10:$I$27,$U42&amp;"*",'Rozpočet projektu'!$C$10:$C$27,AJ$1)</f>
        <v>0</v>
      </c>
      <c r="AK42" s="73">
        <f>SUMIFS('Rozpočet projektu'!$G$10:$G$27,'Rozpočet projektu'!$I$10:$I$27,$U42&amp;"*",'Rozpočet projektu'!$C$10:$C$27,AK$1)</f>
        <v>0</v>
      </c>
      <c r="AL42" s="73">
        <f>SUMIFS('Rozpočet projektu'!$G$10:$G$27,'Rozpočet projektu'!$I$10:$I$27,$U42&amp;"*",'Rozpočet projektu'!$C$10:$C$27,AL$1)</f>
        <v>0</v>
      </c>
      <c r="AM42" s="73">
        <f>SUMIFS('Rozpočet projektu'!$G$10:$G$27,'Rozpočet projektu'!$I$10:$I$27,$U42&amp;"*",'Rozpočet projektu'!$C$10:$C$27,AM$1)</f>
        <v>0</v>
      </c>
      <c r="AN42" s="73">
        <f>SUMIFS('Rozpočet projektu'!$G$10:$G$27,'Rozpočet projektu'!$I$10:$I$27,$U42&amp;"*",'Rozpočet projektu'!$C$10:$C$27,AN$1)</f>
        <v>0</v>
      </c>
      <c r="AO42" s="73">
        <f>SUMIFS('Rozpočet projektu'!$G$10:$G$27,'Rozpočet projektu'!$I$10:$I$27,$U42&amp;"*",'Rozpočet projektu'!$C$10:$C$27,AO$1)</f>
        <v>0</v>
      </c>
      <c r="AP42" s="73">
        <f>SUMIFS('Rozpočet projektu'!$G$10:$G$27,'Rozpočet projektu'!$I$10:$I$27,$U42&amp;"*",'Rozpočet projektu'!$C$10:$C$27,AP$1)</f>
        <v>0</v>
      </c>
      <c r="AQ42" s="73">
        <f>SUMIFS('Rozpočet projektu'!$G$10:$G$27,'Rozpočet projektu'!$I$10:$I$27,$U42&amp;"*",'Rozpočet projektu'!$C$10:$C$27,AQ$1)</f>
        <v>0</v>
      </c>
      <c r="AR42" s="73">
        <f>SUMIFS('Rozpočet projektu'!$G$10:$G$27,'Rozpočet projektu'!$I$10:$I$27,$U42&amp;"*",'Rozpočet projektu'!$C$10:$C$27,AR$1)</f>
        <v>0</v>
      </c>
      <c r="AS42" s="73">
        <f>SUMIFS('Rozpočet projektu'!$G$10:$G$27,'Rozpočet projektu'!$I$10:$I$27,$U42&amp;"*",'Rozpočet projektu'!$C$10:$C$27,AS$1)</f>
        <v>0</v>
      </c>
      <c r="AT42" s="73">
        <f>SUMIFS('Rozpočet projektu'!$G$10:$G$27,'Rozpočet projektu'!$I$10:$I$27,$U42&amp;"*",'Rozpočet projektu'!$C$10:$C$27,AT$1)</f>
        <v>0</v>
      </c>
      <c r="AU42" s="73">
        <f>SUMIFS('Rozpočet projektu'!$G$10:$G$27,'Rozpočet projektu'!$I$10:$I$27,$U42&amp;"*",'Rozpočet projektu'!$C$10:$C$27,AU$1)</f>
        <v>0</v>
      </c>
      <c r="AV42" s="73">
        <f>SUMIFS('Rozpočet projektu'!$G$10:$G$27,'Rozpočet projektu'!$I$10:$I$27,$U42&amp;"*",'Rozpočet projektu'!$C$10:$C$27,AV$1)</f>
        <v>0</v>
      </c>
    </row>
    <row r="43" spans="1:48" x14ac:dyDescent="0.2">
      <c r="A43" s="84" t="s">
        <v>75</v>
      </c>
      <c r="B43" s="107" t="s">
        <v>52</v>
      </c>
      <c r="C43" s="92">
        <f>SUMIFS('Rozpočet projektu'!$G$10:$G$5057,'Rozpočet projektu'!$I$10:$I$5057,$A43&amp;"*",'Rozpočet projektu'!$C$10:$C$5057,$B43)</f>
        <v>0</v>
      </c>
      <c r="D43" s="92" t="str">
        <f t="shared" si="5"/>
        <v/>
      </c>
      <c r="E43" s="92" t="str">
        <f t="shared" si="6"/>
        <v/>
      </c>
      <c r="F43" s="87"/>
      <c r="U43" s="73" t="s">
        <v>112</v>
      </c>
      <c r="V43" s="73">
        <f>SUMIFS('Rozpočet projektu'!$G$10:$G$27,'Rozpočet projektu'!$I$10:$I$27,$U43&amp;"*",'Rozpočet projektu'!$C$10:$C$27,V$1)</f>
        <v>0</v>
      </c>
      <c r="W43" s="73">
        <f>SUMIFS('Rozpočet projektu'!$G$10:$G$27,'Rozpočet projektu'!$I$10:$I$27,$U43&amp;"*",'Rozpočet projektu'!$C$10:$C$27,W$1)</f>
        <v>0</v>
      </c>
      <c r="X43" s="73">
        <f>SUMIFS('Rozpočet projektu'!$G$10:$G$27,'Rozpočet projektu'!$I$10:$I$27,$U43&amp;"*",'Rozpočet projektu'!$C$10:$C$27,X$1)</f>
        <v>0</v>
      </c>
      <c r="Y43" s="73">
        <f>SUMIFS('Rozpočet projektu'!$G$10:$G$27,'Rozpočet projektu'!$I$10:$I$27,$U43&amp;"*",'Rozpočet projektu'!$C$10:$C$27,Y$1)</f>
        <v>0</v>
      </c>
      <c r="Z43" s="73">
        <f>SUMIFS('Rozpočet projektu'!$G$10:$G$27,'Rozpočet projektu'!$I$10:$I$27,$U43&amp;"*",'Rozpočet projektu'!$C$10:$C$27,Z$1)</f>
        <v>0</v>
      </c>
      <c r="AA43" s="73">
        <f>SUMIFS('Rozpočet projektu'!$G$10:$G$27,'Rozpočet projektu'!$I$10:$I$27,$U43&amp;"*",'Rozpočet projektu'!$C$10:$C$27,AA$1)</f>
        <v>0</v>
      </c>
      <c r="AB43" s="73">
        <f>SUMIFS('Rozpočet projektu'!$G$10:$G$27,'Rozpočet projektu'!$I$10:$I$27,$U43&amp;"*",'Rozpočet projektu'!$C$10:$C$27,AB$1)</f>
        <v>0</v>
      </c>
      <c r="AC43" s="73">
        <f>SUMIFS('Rozpočet projektu'!$G$10:$G$27,'Rozpočet projektu'!$I$10:$I$27,$U43&amp;"*",'Rozpočet projektu'!$C$10:$C$27,AC$1)</f>
        <v>0</v>
      </c>
      <c r="AD43" s="73">
        <f>SUMIFS('Rozpočet projektu'!$G$10:$G$27,'Rozpočet projektu'!$I$10:$I$27,$U43&amp;"*",'Rozpočet projektu'!$C$10:$C$27,AD$1)</f>
        <v>0</v>
      </c>
      <c r="AE43" s="73">
        <f>SUMIFS('Rozpočet projektu'!$G$10:$G$27,'Rozpočet projektu'!$I$10:$I$27,$U43&amp;"*",'Rozpočet projektu'!$C$10:$C$27,AE$1)</f>
        <v>0</v>
      </c>
      <c r="AF43" s="73">
        <f>SUMIFS('Rozpočet projektu'!$G$10:$G$27,'Rozpočet projektu'!$I$10:$I$27,$U43&amp;"*",'Rozpočet projektu'!$C$10:$C$27,AF$1)</f>
        <v>0</v>
      </c>
      <c r="AG43" s="73">
        <f>SUMIFS('Rozpočet projektu'!$G$10:$G$27,'Rozpočet projektu'!$I$10:$I$27,$U43&amp;"*",'Rozpočet projektu'!$C$10:$C$27,AG$1)</f>
        <v>0</v>
      </c>
      <c r="AH43" s="73">
        <f>SUMIFS('Rozpočet projektu'!$G$10:$G$27,'Rozpočet projektu'!$I$10:$I$27,$U43&amp;"*",'Rozpočet projektu'!$C$10:$C$27,AH$1)</f>
        <v>0</v>
      </c>
      <c r="AI43" s="73">
        <f>SUMIFS('Rozpočet projektu'!$G$10:$G$27,'Rozpočet projektu'!$I$10:$I$27,$U43&amp;"*",'Rozpočet projektu'!$C$10:$C$27,AI$1)</f>
        <v>0</v>
      </c>
      <c r="AJ43" s="73">
        <f>SUMIFS('Rozpočet projektu'!$G$10:$G$27,'Rozpočet projektu'!$I$10:$I$27,$U43&amp;"*",'Rozpočet projektu'!$C$10:$C$27,AJ$1)</f>
        <v>0</v>
      </c>
      <c r="AK43" s="73">
        <f>SUMIFS('Rozpočet projektu'!$G$10:$G$27,'Rozpočet projektu'!$I$10:$I$27,$U43&amp;"*",'Rozpočet projektu'!$C$10:$C$27,AK$1)</f>
        <v>0</v>
      </c>
      <c r="AL43" s="73">
        <f>SUMIFS('Rozpočet projektu'!$G$10:$G$27,'Rozpočet projektu'!$I$10:$I$27,$U43&amp;"*",'Rozpočet projektu'!$C$10:$C$27,AL$1)</f>
        <v>0</v>
      </c>
      <c r="AM43" s="73">
        <f>SUMIFS('Rozpočet projektu'!$G$10:$G$27,'Rozpočet projektu'!$I$10:$I$27,$U43&amp;"*",'Rozpočet projektu'!$C$10:$C$27,AM$1)</f>
        <v>0</v>
      </c>
      <c r="AN43" s="73">
        <f>SUMIFS('Rozpočet projektu'!$G$10:$G$27,'Rozpočet projektu'!$I$10:$I$27,$U43&amp;"*",'Rozpočet projektu'!$C$10:$C$27,AN$1)</f>
        <v>0</v>
      </c>
      <c r="AO43" s="73">
        <f>SUMIFS('Rozpočet projektu'!$G$10:$G$27,'Rozpočet projektu'!$I$10:$I$27,$U43&amp;"*",'Rozpočet projektu'!$C$10:$C$27,AO$1)</f>
        <v>0</v>
      </c>
      <c r="AP43" s="73">
        <f>SUMIFS('Rozpočet projektu'!$G$10:$G$27,'Rozpočet projektu'!$I$10:$I$27,$U43&amp;"*",'Rozpočet projektu'!$C$10:$C$27,AP$1)</f>
        <v>0</v>
      </c>
      <c r="AQ43" s="73">
        <f>SUMIFS('Rozpočet projektu'!$G$10:$G$27,'Rozpočet projektu'!$I$10:$I$27,$U43&amp;"*",'Rozpočet projektu'!$C$10:$C$27,AQ$1)</f>
        <v>0</v>
      </c>
      <c r="AR43" s="73">
        <f>SUMIFS('Rozpočet projektu'!$G$10:$G$27,'Rozpočet projektu'!$I$10:$I$27,$U43&amp;"*",'Rozpočet projektu'!$C$10:$C$27,AR$1)</f>
        <v>0</v>
      </c>
      <c r="AS43" s="73">
        <f>SUMIFS('Rozpočet projektu'!$G$10:$G$27,'Rozpočet projektu'!$I$10:$I$27,$U43&amp;"*",'Rozpočet projektu'!$C$10:$C$27,AS$1)</f>
        <v>0</v>
      </c>
      <c r="AT43" s="73">
        <f>SUMIFS('Rozpočet projektu'!$G$10:$G$27,'Rozpočet projektu'!$I$10:$I$27,$U43&amp;"*",'Rozpočet projektu'!$C$10:$C$27,AT$1)</f>
        <v>0</v>
      </c>
      <c r="AU43" s="73">
        <f>SUMIFS('Rozpočet projektu'!$G$10:$G$27,'Rozpočet projektu'!$I$10:$I$27,$U43&amp;"*",'Rozpočet projektu'!$C$10:$C$27,AU$1)</f>
        <v>0</v>
      </c>
      <c r="AV43" s="73">
        <f>SUMIFS('Rozpočet projektu'!$G$10:$G$27,'Rozpočet projektu'!$I$10:$I$27,$U43&amp;"*",'Rozpočet projektu'!$C$10:$C$27,AV$1)</f>
        <v>0</v>
      </c>
    </row>
    <row r="44" spans="1:48" x14ac:dyDescent="0.2">
      <c r="A44" s="84" t="s">
        <v>75</v>
      </c>
      <c r="B44" s="107" t="s">
        <v>53</v>
      </c>
      <c r="C44" s="92">
        <f>SUMIFS('Rozpočet projektu'!$G$10:$G$5057,'Rozpočet projektu'!$I$10:$I$5057,$A44&amp;"*",'Rozpočet projektu'!$C$10:$C$5057,$B44)</f>
        <v>0</v>
      </c>
      <c r="D44" s="92" t="str">
        <f t="shared" si="5"/>
        <v/>
      </c>
      <c r="E44" s="92" t="str">
        <f t="shared" si="6"/>
        <v/>
      </c>
      <c r="F44" s="87"/>
      <c r="U44" s="73" t="s">
        <v>113</v>
      </c>
      <c r="V44" s="73">
        <f>SUMIFS('Rozpočet projektu'!$G$10:$G$27,'Rozpočet projektu'!$I$10:$I$27,$U44&amp;"*",'Rozpočet projektu'!$C$10:$C$27,V$1)</f>
        <v>0</v>
      </c>
      <c r="W44" s="73">
        <f>SUMIFS('Rozpočet projektu'!$G$10:$G$27,'Rozpočet projektu'!$I$10:$I$27,$U44&amp;"*",'Rozpočet projektu'!$C$10:$C$27,W$1)</f>
        <v>0</v>
      </c>
      <c r="X44" s="73">
        <f>SUMIFS('Rozpočet projektu'!$G$10:$G$27,'Rozpočet projektu'!$I$10:$I$27,$U44&amp;"*",'Rozpočet projektu'!$C$10:$C$27,X$1)</f>
        <v>0</v>
      </c>
      <c r="Y44" s="73">
        <f>SUMIFS('Rozpočet projektu'!$G$10:$G$27,'Rozpočet projektu'!$I$10:$I$27,$U44&amp;"*",'Rozpočet projektu'!$C$10:$C$27,Y$1)</f>
        <v>0</v>
      </c>
      <c r="Z44" s="73">
        <f>SUMIFS('Rozpočet projektu'!$G$10:$G$27,'Rozpočet projektu'!$I$10:$I$27,$U44&amp;"*",'Rozpočet projektu'!$C$10:$C$27,Z$1)</f>
        <v>0</v>
      </c>
      <c r="AA44" s="73">
        <f>SUMIFS('Rozpočet projektu'!$G$10:$G$27,'Rozpočet projektu'!$I$10:$I$27,$U44&amp;"*",'Rozpočet projektu'!$C$10:$C$27,AA$1)</f>
        <v>0</v>
      </c>
      <c r="AB44" s="73">
        <f>SUMIFS('Rozpočet projektu'!$G$10:$G$27,'Rozpočet projektu'!$I$10:$I$27,$U44&amp;"*",'Rozpočet projektu'!$C$10:$C$27,AB$1)</f>
        <v>0</v>
      </c>
      <c r="AC44" s="73">
        <f>SUMIFS('Rozpočet projektu'!$G$10:$G$27,'Rozpočet projektu'!$I$10:$I$27,$U44&amp;"*",'Rozpočet projektu'!$C$10:$C$27,AC$1)</f>
        <v>0</v>
      </c>
      <c r="AD44" s="73">
        <f>SUMIFS('Rozpočet projektu'!$G$10:$G$27,'Rozpočet projektu'!$I$10:$I$27,$U44&amp;"*",'Rozpočet projektu'!$C$10:$C$27,AD$1)</f>
        <v>0</v>
      </c>
      <c r="AE44" s="73">
        <f>SUMIFS('Rozpočet projektu'!$G$10:$G$27,'Rozpočet projektu'!$I$10:$I$27,$U44&amp;"*",'Rozpočet projektu'!$C$10:$C$27,AE$1)</f>
        <v>0</v>
      </c>
      <c r="AF44" s="73">
        <f>SUMIFS('Rozpočet projektu'!$G$10:$G$27,'Rozpočet projektu'!$I$10:$I$27,$U44&amp;"*",'Rozpočet projektu'!$C$10:$C$27,AF$1)</f>
        <v>0</v>
      </c>
      <c r="AG44" s="73">
        <f>SUMIFS('Rozpočet projektu'!$G$10:$G$27,'Rozpočet projektu'!$I$10:$I$27,$U44&amp;"*",'Rozpočet projektu'!$C$10:$C$27,AG$1)</f>
        <v>0</v>
      </c>
      <c r="AH44" s="73">
        <f>SUMIFS('Rozpočet projektu'!$G$10:$G$27,'Rozpočet projektu'!$I$10:$I$27,$U44&amp;"*",'Rozpočet projektu'!$C$10:$C$27,AH$1)</f>
        <v>0</v>
      </c>
      <c r="AI44" s="73">
        <f>SUMIFS('Rozpočet projektu'!$G$10:$G$27,'Rozpočet projektu'!$I$10:$I$27,$U44&amp;"*",'Rozpočet projektu'!$C$10:$C$27,AI$1)</f>
        <v>0</v>
      </c>
      <c r="AJ44" s="73">
        <f>SUMIFS('Rozpočet projektu'!$G$10:$G$27,'Rozpočet projektu'!$I$10:$I$27,$U44&amp;"*",'Rozpočet projektu'!$C$10:$C$27,AJ$1)</f>
        <v>0</v>
      </c>
      <c r="AK44" s="73">
        <f>SUMIFS('Rozpočet projektu'!$G$10:$G$27,'Rozpočet projektu'!$I$10:$I$27,$U44&amp;"*",'Rozpočet projektu'!$C$10:$C$27,AK$1)</f>
        <v>0</v>
      </c>
      <c r="AL44" s="73">
        <f>SUMIFS('Rozpočet projektu'!$G$10:$G$27,'Rozpočet projektu'!$I$10:$I$27,$U44&amp;"*",'Rozpočet projektu'!$C$10:$C$27,AL$1)</f>
        <v>0</v>
      </c>
      <c r="AM44" s="73">
        <f>SUMIFS('Rozpočet projektu'!$G$10:$G$27,'Rozpočet projektu'!$I$10:$I$27,$U44&amp;"*",'Rozpočet projektu'!$C$10:$C$27,AM$1)</f>
        <v>0</v>
      </c>
      <c r="AN44" s="73">
        <f>SUMIFS('Rozpočet projektu'!$G$10:$G$27,'Rozpočet projektu'!$I$10:$I$27,$U44&amp;"*",'Rozpočet projektu'!$C$10:$C$27,AN$1)</f>
        <v>0</v>
      </c>
      <c r="AO44" s="73">
        <f>SUMIFS('Rozpočet projektu'!$G$10:$G$27,'Rozpočet projektu'!$I$10:$I$27,$U44&amp;"*",'Rozpočet projektu'!$C$10:$C$27,AO$1)</f>
        <v>0</v>
      </c>
      <c r="AP44" s="73">
        <f>SUMIFS('Rozpočet projektu'!$G$10:$G$27,'Rozpočet projektu'!$I$10:$I$27,$U44&amp;"*",'Rozpočet projektu'!$C$10:$C$27,AP$1)</f>
        <v>0</v>
      </c>
      <c r="AQ44" s="73">
        <f>SUMIFS('Rozpočet projektu'!$G$10:$G$27,'Rozpočet projektu'!$I$10:$I$27,$U44&amp;"*",'Rozpočet projektu'!$C$10:$C$27,AQ$1)</f>
        <v>0</v>
      </c>
      <c r="AR44" s="73">
        <f>SUMIFS('Rozpočet projektu'!$G$10:$G$27,'Rozpočet projektu'!$I$10:$I$27,$U44&amp;"*",'Rozpočet projektu'!$C$10:$C$27,AR$1)</f>
        <v>0</v>
      </c>
      <c r="AS44" s="73">
        <f>SUMIFS('Rozpočet projektu'!$G$10:$G$27,'Rozpočet projektu'!$I$10:$I$27,$U44&amp;"*",'Rozpočet projektu'!$C$10:$C$27,AS$1)</f>
        <v>0</v>
      </c>
      <c r="AT44" s="73">
        <f>SUMIFS('Rozpočet projektu'!$G$10:$G$27,'Rozpočet projektu'!$I$10:$I$27,$U44&amp;"*",'Rozpočet projektu'!$C$10:$C$27,AT$1)</f>
        <v>0</v>
      </c>
      <c r="AU44" s="73">
        <f>SUMIFS('Rozpočet projektu'!$G$10:$G$27,'Rozpočet projektu'!$I$10:$I$27,$U44&amp;"*",'Rozpočet projektu'!$C$10:$C$27,AU$1)</f>
        <v>0</v>
      </c>
      <c r="AV44" s="73">
        <f>SUMIFS('Rozpočet projektu'!$G$10:$G$27,'Rozpočet projektu'!$I$10:$I$27,$U44&amp;"*",'Rozpočet projektu'!$C$10:$C$27,AV$1)</f>
        <v>0</v>
      </c>
    </row>
    <row r="45" spans="1:48" x14ac:dyDescent="0.2">
      <c r="A45" s="84" t="s">
        <v>75</v>
      </c>
      <c r="B45" s="94" t="s">
        <v>43</v>
      </c>
      <c r="C45" s="92">
        <f>SUMIFS('Rozpočet projektu'!$G$10:$G$5057,'Rozpočet projektu'!$I$10:$I$5057,$A45&amp;"*",'Rozpočet projektu'!$C$10:$C$5057,$B45)</f>
        <v>0</v>
      </c>
      <c r="D45" s="92" t="str">
        <f t="shared" si="5"/>
        <v/>
      </c>
      <c r="E45" s="92" t="str">
        <f t="shared" si="6"/>
        <v/>
      </c>
      <c r="F45" s="87"/>
      <c r="U45" s="73" t="s">
        <v>114</v>
      </c>
      <c r="V45" s="73">
        <f>SUMIFS('Rozpočet projektu'!$G$10:$G$27,'Rozpočet projektu'!$I$10:$I$27,$U45&amp;"*",'Rozpočet projektu'!$C$10:$C$27,V$1)</f>
        <v>0</v>
      </c>
      <c r="W45" s="73">
        <f>SUMIFS('Rozpočet projektu'!$G$10:$G$27,'Rozpočet projektu'!$I$10:$I$27,$U45&amp;"*",'Rozpočet projektu'!$C$10:$C$27,W$1)</f>
        <v>0</v>
      </c>
      <c r="X45" s="73">
        <f>SUMIFS('Rozpočet projektu'!$G$10:$G$27,'Rozpočet projektu'!$I$10:$I$27,$U45&amp;"*",'Rozpočet projektu'!$C$10:$C$27,X$1)</f>
        <v>0</v>
      </c>
      <c r="Y45" s="73">
        <f>SUMIFS('Rozpočet projektu'!$G$10:$G$27,'Rozpočet projektu'!$I$10:$I$27,$U45&amp;"*",'Rozpočet projektu'!$C$10:$C$27,Y$1)</f>
        <v>0</v>
      </c>
      <c r="Z45" s="73">
        <f>SUMIFS('Rozpočet projektu'!$G$10:$G$27,'Rozpočet projektu'!$I$10:$I$27,$U45&amp;"*",'Rozpočet projektu'!$C$10:$C$27,Z$1)</f>
        <v>0</v>
      </c>
      <c r="AA45" s="73">
        <f>SUMIFS('Rozpočet projektu'!$G$10:$G$27,'Rozpočet projektu'!$I$10:$I$27,$U45&amp;"*",'Rozpočet projektu'!$C$10:$C$27,AA$1)</f>
        <v>0</v>
      </c>
      <c r="AB45" s="73">
        <f>SUMIFS('Rozpočet projektu'!$G$10:$G$27,'Rozpočet projektu'!$I$10:$I$27,$U45&amp;"*",'Rozpočet projektu'!$C$10:$C$27,AB$1)</f>
        <v>0</v>
      </c>
      <c r="AC45" s="73">
        <f>SUMIFS('Rozpočet projektu'!$G$10:$G$27,'Rozpočet projektu'!$I$10:$I$27,$U45&amp;"*",'Rozpočet projektu'!$C$10:$C$27,AC$1)</f>
        <v>0</v>
      </c>
      <c r="AD45" s="73">
        <f>SUMIFS('Rozpočet projektu'!$G$10:$G$27,'Rozpočet projektu'!$I$10:$I$27,$U45&amp;"*",'Rozpočet projektu'!$C$10:$C$27,AD$1)</f>
        <v>0</v>
      </c>
      <c r="AE45" s="73">
        <f>SUMIFS('Rozpočet projektu'!$G$10:$G$27,'Rozpočet projektu'!$I$10:$I$27,$U45&amp;"*",'Rozpočet projektu'!$C$10:$C$27,AE$1)</f>
        <v>0</v>
      </c>
      <c r="AF45" s="73">
        <f>SUMIFS('Rozpočet projektu'!$G$10:$G$27,'Rozpočet projektu'!$I$10:$I$27,$U45&amp;"*",'Rozpočet projektu'!$C$10:$C$27,AF$1)</f>
        <v>0</v>
      </c>
      <c r="AG45" s="73">
        <f>SUMIFS('Rozpočet projektu'!$G$10:$G$27,'Rozpočet projektu'!$I$10:$I$27,$U45&amp;"*",'Rozpočet projektu'!$C$10:$C$27,AG$1)</f>
        <v>0</v>
      </c>
      <c r="AH45" s="73">
        <f>SUMIFS('Rozpočet projektu'!$G$10:$G$27,'Rozpočet projektu'!$I$10:$I$27,$U45&amp;"*",'Rozpočet projektu'!$C$10:$C$27,AH$1)</f>
        <v>0</v>
      </c>
      <c r="AI45" s="73">
        <f>SUMIFS('Rozpočet projektu'!$G$10:$G$27,'Rozpočet projektu'!$I$10:$I$27,$U45&amp;"*",'Rozpočet projektu'!$C$10:$C$27,AI$1)</f>
        <v>0</v>
      </c>
      <c r="AJ45" s="73">
        <f>SUMIFS('Rozpočet projektu'!$G$10:$G$27,'Rozpočet projektu'!$I$10:$I$27,$U45&amp;"*",'Rozpočet projektu'!$C$10:$C$27,AJ$1)</f>
        <v>0</v>
      </c>
      <c r="AK45" s="73">
        <f>SUMIFS('Rozpočet projektu'!$G$10:$G$27,'Rozpočet projektu'!$I$10:$I$27,$U45&amp;"*",'Rozpočet projektu'!$C$10:$C$27,AK$1)</f>
        <v>0</v>
      </c>
      <c r="AL45" s="73">
        <f>SUMIFS('Rozpočet projektu'!$G$10:$G$27,'Rozpočet projektu'!$I$10:$I$27,$U45&amp;"*",'Rozpočet projektu'!$C$10:$C$27,AL$1)</f>
        <v>0</v>
      </c>
      <c r="AM45" s="73">
        <f>SUMIFS('Rozpočet projektu'!$G$10:$G$27,'Rozpočet projektu'!$I$10:$I$27,$U45&amp;"*",'Rozpočet projektu'!$C$10:$C$27,AM$1)</f>
        <v>0</v>
      </c>
      <c r="AN45" s="73">
        <f>SUMIFS('Rozpočet projektu'!$G$10:$G$27,'Rozpočet projektu'!$I$10:$I$27,$U45&amp;"*",'Rozpočet projektu'!$C$10:$C$27,AN$1)</f>
        <v>0</v>
      </c>
      <c r="AO45" s="73">
        <f>SUMIFS('Rozpočet projektu'!$G$10:$G$27,'Rozpočet projektu'!$I$10:$I$27,$U45&amp;"*",'Rozpočet projektu'!$C$10:$C$27,AO$1)</f>
        <v>0</v>
      </c>
      <c r="AP45" s="73">
        <f>SUMIFS('Rozpočet projektu'!$G$10:$G$27,'Rozpočet projektu'!$I$10:$I$27,$U45&amp;"*",'Rozpočet projektu'!$C$10:$C$27,AP$1)</f>
        <v>0</v>
      </c>
      <c r="AQ45" s="73">
        <f>SUMIFS('Rozpočet projektu'!$G$10:$G$27,'Rozpočet projektu'!$I$10:$I$27,$U45&amp;"*",'Rozpočet projektu'!$C$10:$C$27,AQ$1)</f>
        <v>0</v>
      </c>
      <c r="AR45" s="73">
        <f>SUMIFS('Rozpočet projektu'!$G$10:$G$27,'Rozpočet projektu'!$I$10:$I$27,$U45&amp;"*",'Rozpočet projektu'!$C$10:$C$27,AR$1)</f>
        <v>0</v>
      </c>
      <c r="AS45" s="73">
        <f>SUMIFS('Rozpočet projektu'!$G$10:$G$27,'Rozpočet projektu'!$I$10:$I$27,$U45&amp;"*",'Rozpočet projektu'!$C$10:$C$27,AS$1)</f>
        <v>0</v>
      </c>
      <c r="AT45" s="73">
        <f>SUMIFS('Rozpočet projektu'!$G$10:$G$27,'Rozpočet projektu'!$I$10:$I$27,$U45&amp;"*",'Rozpočet projektu'!$C$10:$C$27,AT$1)</f>
        <v>0</v>
      </c>
      <c r="AU45" s="73">
        <f>SUMIFS('Rozpočet projektu'!$G$10:$G$27,'Rozpočet projektu'!$I$10:$I$27,$U45&amp;"*",'Rozpočet projektu'!$C$10:$C$27,AU$1)</f>
        <v>0</v>
      </c>
      <c r="AV45" s="73">
        <f>SUMIFS('Rozpočet projektu'!$G$10:$G$27,'Rozpočet projektu'!$I$10:$I$27,$U45&amp;"*",'Rozpočet projektu'!$C$10:$C$27,AV$1)</f>
        <v>0</v>
      </c>
    </row>
    <row r="46" spans="1:48" ht="38.25" x14ac:dyDescent="0.2">
      <c r="A46" s="84" t="s">
        <v>78</v>
      </c>
      <c r="B46" s="107" t="s">
        <v>47</v>
      </c>
      <c r="C46" s="92">
        <f>SUMIFS('Rozpočet projektu'!$G$10:$G$5057,'Rozpočet projektu'!$I$10:$I$5057,$A46&amp;"*",'Rozpočet projektu'!$C$10:$C$5057,$B46)</f>
        <v>0</v>
      </c>
      <c r="D46" s="92" t="str">
        <f t="shared" si="5"/>
        <v/>
      </c>
      <c r="E46" s="92" t="str">
        <f t="shared" si="6"/>
        <v/>
      </c>
      <c r="F46" s="87"/>
      <c r="U46" s="73" t="s">
        <v>115</v>
      </c>
      <c r="V46" s="73">
        <f>SUMIFS('Rozpočet projektu'!$G$10:$G$27,'Rozpočet projektu'!$I$10:$I$27,$U46&amp;"*",'Rozpočet projektu'!$C$10:$C$27,V$1)</f>
        <v>0</v>
      </c>
      <c r="W46" s="73">
        <f>SUMIFS('Rozpočet projektu'!$G$10:$G$27,'Rozpočet projektu'!$I$10:$I$27,$U46&amp;"*",'Rozpočet projektu'!$C$10:$C$27,W$1)</f>
        <v>0</v>
      </c>
      <c r="X46" s="73">
        <f>SUMIFS('Rozpočet projektu'!$G$10:$G$27,'Rozpočet projektu'!$I$10:$I$27,$U46&amp;"*",'Rozpočet projektu'!$C$10:$C$27,X$1)</f>
        <v>0</v>
      </c>
      <c r="Y46" s="73">
        <f>SUMIFS('Rozpočet projektu'!$G$10:$G$27,'Rozpočet projektu'!$I$10:$I$27,$U46&amp;"*",'Rozpočet projektu'!$C$10:$C$27,Y$1)</f>
        <v>0</v>
      </c>
      <c r="Z46" s="73">
        <f>SUMIFS('Rozpočet projektu'!$G$10:$G$27,'Rozpočet projektu'!$I$10:$I$27,$U46&amp;"*",'Rozpočet projektu'!$C$10:$C$27,Z$1)</f>
        <v>0</v>
      </c>
      <c r="AA46" s="73">
        <f>SUMIFS('Rozpočet projektu'!$G$10:$G$27,'Rozpočet projektu'!$I$10:$I$27,$U46&amp;"*",'Rozpočet projektu'!$C$10:$C$27,AA$1)</f>
        <v>0</v>
      </c>
      <c r="AB46" s="73">
        <f>SUMIFS('Rozpočet projektu'!$G$10:$G$27,'Rozpočet projektu'!$I$10:$I$27,$U46&amp;"*",'Rozpočet projektu'!$C$10:$C$27,AB$1)</f>
        <v>0</v>
      </c>
      <c r="AC46" s="73">
        <f>SUMIFS('Rozpočet projektu'!$G$10:$G$27,'Rozpočet projektu'!$I$10:$I$27,$U46&amp;"*",'Rozpočet projektu'!$C$10:$C$27,AC$1)</f>
        <v>0</v>
      </c>
      <c r="AD46" s="73">
        <f>SUMIFS('Rozpočet projektu'!$G$10:$G$27,'Rozpočet projektu'!$I$10:$I$27,$U46&amp;"*",'Rozpočet projektu'!$C$10:$C$27,AD$1)</f>
        <v>0</v>
      </c>
      <c r="AE46" s="73">
        <f>SUMIFS('Rozpočet projektu'!$G$10:$G$27,'Rozpočet projektu'!$I$10:$I$27,$U46&amp;"*",'Rozpočet projektu'!$C$10:$C$27,AE$1)</f>
        <v>0</v>
      </c>
      <c r="AF46" s="73">
        <f>SUMIFS('Rozpočet projektu'!$G$10:$G$27,'Rozpočet projektu'!$I$10:$I$27,$U46&amp;"*",'Rozpočet projektu'!$C$10:$C$27,AF$1)</f>
        <v>0</v>
      </c>
      <c r="AG46" s="73">
        <f>SUMIFS('Rozpočet projektu'!$G$10:$G$27,'Rozpočet projektu'!$I$10:$I$27,$U46&amp;"*",'Rozpočet projektu'!$C$10:$C$27,AG$1)</f>
        <v>0</v>
      </c>
      <c r="AH46" s="73">
        <f>SUMIFS('Rozpočet projektu'!$G$10:$G$27,'Rozpočet projektu'!$I$10:$I$27,$U46&amp;"*",'Rozpočet projektu'!$C$10:$C$27,AH$1)</f>
        <v>0</v>
      </c>
      <c r="AI46" s="73">
        <f>SUMIFS('Rozpočet projektu'!$G$10:$G$27,'Rozpočet projektu'!$I$10:$I$27,$U46&amp;"*",'Rozpočet projektu'!$C$10:$C$27,AI$1)</f>
        <v>0</v>
      </c>
      <c r="AJ46" s="73">
        <f>SUMIFS('Rozpočet projektu'!$G$10:$G$27,'Rozpočet projektu'!$I$10:$I$27,$U46&amp;"*",'Rozpočet projektu'!$C$10:$C$27,AJ$1)</f>
        <v>0</v>
      </c>
      <c r="AK46" s="73">
        <f>SUMIFS('Rozpočet projektu'!$G$10:$G$27,'Rozpočet projektu'!$I$10:$I$27,$U46&amp;"*",'Rozpočet projektu'!$C$10:$C$27,AK$1)</f>
        <v>0</v>
      </c>
      <c r="AL46" s="73">
        <f>SUMIFS('Rozpočet projektu'!$G$10:$G$27,'Rozpočet projektu'!$I$10:$I$27,$U46&amp;"*",'Rozpočet projektu'!$C$10:$C$27,AL$1)</f>
        <v>0</v>
      </c>
      <c r="AM46" s="73">
        <f>SUMIFS('Rozpočet projektu'!$G$10:$G$27,'Rozpočet projektu'!$I$10:$I$27,$U46&amp;"*",'Rozpočet projektu'!$C$10:$C$27,AM$1)</f>
        <v>0</v>
      </c>
      <c r="AN46" s="73">
        <f>SUMIFS('Rozpočet projektu'!$G$10:$G$27,'Rozpočet projektu'!$I$10:$I$27,$U46&amp;"*",'Rozpočet projektu'!$C$10:$C$27,AN$1)</f>
        <v>0</v>
      </c>
      <c r="AO46" s="73">
        <f>SUMIFS('Rozpočet projektu'!$G$10:$G$27,'Rozpočet projektu'!$I$10:$I$27,$U46&amp;"*",'Rozpočet projektu'!$C$10:$C$27,AO$1)</f>
        <v>0</v>
      </c>
      <c r="AP46" s="73">
        <f>SUMIFS('Rozpočet projektu'!$G$10:$G$27,'Rozpočet projektu'!$I$10:$I$27,$U46&amp;"*",'Rozpočet projektu'!$C$10:$C$27,AP$1)</f>
        <v>0</v>
      </c>
      <c r="AQ46" s="73">
        <f>SUMIFS('Rozpočet projektu'!$G$10:$G$27,'Rozpočet projektu'!$I$10:$I$27,$U46&amp;"*",'Rozpočet projektu'!$C$10:$C$27,AQ$1)</f>
        <v>0</v>
      </c>
      <c r="AR46" s="73">
        <f>SUMIFS('Rozpočet projektu'!$G$10:$G$27,'Rozpočet projektu'!$I$10:$I$27,$U46&amp;"*",'Rozpočet projektu'!$C$10:$C$27,AR$1)</f>
        <v>0</v>
      </c>
      <c r="AS46" s="73">
        <f>SUMIFS('Rozpočet projektu'!$G$10:$G$27,'Rozpočet projektu'!$I$10:$I$27,$U46&amp;"*",'Rozpočet projektu'!$C$10:$C$27,AS$1)</f>
        <v>0</v>
      </c>
      <c r="AT46" s="73">
        <f>SUMIFS('Rozpočet projektu'!$G$10:$G$27,'Rozpočet projektu'!$I$10:$I$27,$U46&amp;"*",'Rozpočet projektu'!$C$10:$C$27,AT$1)</f>
        <v>0</v>
      </c>
      <c r="AU46" s="73">
        <f>SUMIFS('Rozpočet projektu'!$G$10:$G$27,'Rozpočet projektu'!$I$10:$I$27,$U46&amp;"*",'Rozpočet projektu'!$C$10:$C$27,AU$1)</f>
        <v>0</v>
      </c>
      <c r="AV46" s="73">
        <f>SUMIFS('Rozpočet projektu'!$G$10:$G$27,'Rozpočet projektu'!$I$10:$I$27,$U46&amp;"*",'Rozpočet projektu'!$C$10:$C$27,AV$1)</f>
        <v>0</v>
      </c>
    </row>
    <row r="47" spans="1:48" ht="38.25" x14ac:dyDescent="0.2">
      <c r="A47" s="84" t="s">
        <v>78</v>
      </c>
      <c r="B47" s="107" t="s">
        <v>151</v>
      </c>
      <c r="C47" s="92">
        <f>SUMIFS('Rozpočet projektu'!$G$10:$G$5057,'Rozpočet projektu'!$I$10:$I$5057,$A47&amp;"*",'Rozpočet projektu'!$C$10:$C$5057,$B47)</f>
        <v>0</v>
      </c>
      <c r="D47" s="92" t="str">
        <f t="shared" si="5"/>
        <v/>
      </c>
      <c r="E47" s="92" t="str">
        <f t="shared" si="6"/>
        <v/>
      </c>
      <c r="F47" s="87"/>
      <c r="U47" s="73" t="s">
        <v>116</v>
      </c>
      <c r="V47" s="73">
        <f>SUMIFS('Rozpočet projektu'!$G$10:$G$27,'Rozpočet projektu'!$I$10:$I$27,$U47&amp;"*",'Rozpočet projektu'!$C$10:$C$27,V$1)</f>
        <v>0</v>
      </c>
      <c r="W47" s="73">
        <f>SUMIFS('Rozpočet projektu'!$G$10:$G$27,'Rozpočet projektu'!$I$10:$I$27,$U47&amp;"*",'Rozpočet projektu'!$C$10:$C$27,W$1)</f>
        <v>0</v>
      </c>
      <c r="X47" s="73">
        <f>SUMIFS('Rozpočet projektu'!$G$10:$G$27,'Rozpočet projektu'!$I$10:$I$27,$U47&amp;"*",'Rozpočet projektu'!$C$10:$C$27,X$1)</f>
        <v>0</v>
      </c>
      <c r="Y47" s="73">
        <f>SUMIFS('Rozpočet projektu'!$G$10:$G$27,'Rozpočet projektu'!$I$10:$I$27,$U47&amp;"*",'Rozpočet projektu'!$C$10:$C$27,Y$1)</f>
        <v>0</v>
      </c>
      <c r="Z47" s="73">
        <f>SUMIFS('Rozpočet projektu'!$G$10:$G$27,'Rozpočet projektu'!$I$10:$I$27,$U47&amp;"*",'Rozpočet projektu'!$C$10:$C$27,Z$1)</f>
        <v>0</v>
      </c>
      <c r="AA47" s="73">
        <f>SUMIFS('Rozpočet projektu'!$G$10:$G$27,'Rozpočet projektu'!$I$10:$I$27,$U47&amp;"*",'Rozpočet projektu'!$C$10:$C$27,AA$1)</f>
        <v>0</v>
      </c>
      <c r="AB47" s="73">
        <f>SUMIFS('Rozpočet projektu'!$G$10:$G$27,'Rozpočet projektu'!$I$10:$I$27,$U47&amp;"*",'Rozpočet projektu'!$C$10:$C$27,AB$1)</f>
        <v>0</v>
      </c>
      <c r="AC47" s="73">
        <f>SUMIFS('Rozpočet projektu'!$G$10:$G$27,'Rozpočet projektu'!$I$10:$I$27,$U47&amp;"*",'Rozpočet projektu'!$C$10:$C$27,AC$1)</f>
        <v>0</v>
      </c>
      <c r="AD47" s="73">
        <f>SUMIFS('Rozpočet projektu'!$G$10:$G$27,'Rozpočet projektu'!$I$10:$I$27,$U47&amp;"*",'Rozpočet projektu'!$C$10:$C$27,AD$1)</f>
        <v>0</v>
      </c>
      <c r="AE47" s="73">
        <f>SUMIFS('Rozpočet projektu'!$G$10:$G$27,'Rozpočet projektu'!$I$10:$I$27,$U47&amp;"*",'Rozpočet projektu'!$C$10:$C$27,AE$1)</f>
        <v>0</v>
      </c>
      <c r="AF47" s="73">
        <f>SUMIFS('Rozpočet projektu'!$G$10:$G$27,'Rozpočet projektu'!$I$10:$I$27,$U47&amp;"*",'Rozpočet projektu'!$C$10:$C$27,AF$1)</f>
        <v>0</v>
      </c>
      <c r="AG47" s="73">
        <f>SUMIFS('Rozpočet projektu'!$G$10:$G$27,'Rozpočet projektu'!$I$10:$I$27,$U47&amp;"*",'Rozpočet projektu'!$C$10:$C$27,AG$1)</f>
        <v>0</v>
      </c>
      <c r="AH47" s="73">
        <f>SUMIFS('Rozpočet projektu'!$G$10:$G$27,'Rozpočet projektu'!$I$10:$I$27,$U47&amp;"*",'Rozpočet projektu'!$C$10:$C$27,AH$1)</f>
        <v>0</v>
      </c>
      <c r="AI47" s="73">
        <f>SUMIFS('Rozpočet projektu'!$G$10:$G$27,'Rozpočet projektu'!$I$10:$I$27,$U47&amp;"*",'Rozpočet projektu'!$C$10:$C$27,AI$1)</f>
        <v>0</v>
      </c>
      <c r="AJ47" s="73">
        <f>SUMIFS('Rozpočet projektu'!$G$10:$G$27,'Rozpočet projektu'!$I$10:$I$27,$U47&amp;"*",'Rozpočet projektu'!$C$10:$C$27,AJ$1)</f>
        <v>0</v>
      </c>
      <c r="AK47" s="73">
        <f>SUMIFS('Rozpočet projektu'!$G$10:$G$27,'Rozpočet projektu'!$I$10:$I$27,$U47&amp;"*",'Rozpočet projektu'!$C$10:$C$27,AK$1)</f>
        <v>0</v>
      </c>
      <c r="AL47" s="73">
        <f>SUMIFS('Rozpočet projektu'!$G$10:$G$27,'Rozpočet projektu'!$I$10:$I$27,$U47&amp;"*",'Rozpočet projektu'!$C$10:$C$27,AL$1)</f>
        <v>0</v>
      </c>
      <c r="AM47" s="73">
        <f>SUMIFS('Rozpočet projektu'!$G$10:$G$27,'Rozpočet projektu'!$I$10:$I$27,$U47&amp;"*",'Rozpočet projektu'!$C$10:$C$27,AM$1)</f>
        <v>0</v>
      </c>
      <c r="AN47" s="73">
        <f>SUMIFS('Rozpočet projektu'!$G$10:$G$27,'Rozpočet projektu'!$I$10:$I$27,$U47&amp;"*",'Rozpočet projektu'!$C$10:$C$27,AN$1)</f>
        <v>0</v>
      </c>
      <c r="AO47" s="73">
        <f>SUMIFS('Rozpočet projektu'!$G$10:$G$27,'Rozpočet projektu'!$I$10:$I$27,$U47&amp;"*",'Rozpočet projektu'!$C$10:$C$27,AO$1)</f>
        <v>0</v>
      </c>
      <c r="AP47" s="73">
        <f>SUMIFS('Rozpočet projektu'!$G$10:$G$27,'Rozpočet projektu'!$I$10:$I$27,$U47&amp;"*",'Rozpočet projektu'!$C$10:$C$27,AP$1)</f>
        <v>0</v>
      </c>
      <c r="AQ47" s="73">
        <f>SUMIFS('Rozpočet projektu'!$G$10:$G$27,'Rozpočet projektu'!$I$10:$I$27,$U47&amp;"*",'Rozpočet projektu'!$C$10:$C$27,AQ$1)</f>
        <v>0</v>
      </c>
      <c r="AR47" s="73">
        <f>SUMIFS('Rozpočet projektu'!$G$10:$G$27,'Rozpočet projektu'!$I$10:$I$27,$U47&amp;"*",'Rozpočet projektu'!$C$10:$C$27,AR$1)</f>
        <v>0</v>
      </c>
      <c r="AS47" s="73">
        <f>SUMIFS('Rozpočet projektu'!$G$10:$G$27,'Rozpočet projektu'!$I$10:$I$27,$U47&amp;"*",'Rozpočet projektu'!$C$10:$C$27,AS$1)</f>
        <v>0</v>
      </c>
      <c r="AT47" s="73">
        <f>SUMIFS('Rozpočet projektu'!$G$10:$G$27,'Rozpočet projektu'!$I$10:$I$27,$U47&amp;"*",'Rozpočet projektu'!$C$10:$C$27,AT$1)</f>
        <v>0</v>
      </c>
      <c r="AU47" s="73">
        <f>SUMIFS('Rozpočet projektu'!$G$10:$G$27,'Rozpočet projektu'!$I$10:$I$27,$U47&amp;"*",'Rozpočet projektu'!$C$10:$C$27,AU$1)</f>
        <v>0</v>
      </c>
      <c r="AV47" s="73">
        <f>SUMIFS('Rozpočet projektu'!$G$10:$G$27,'Rozpočet projektu'!$I$10:$I$27,$U47&amp;"*",'Rozpočet projektu'!$C$10:$C$27,AV$1)</f>
        <v>0</v>
      </c>
    </row>
    <row r="48" spans="1:48" ht="25.5" x14ac:dyDescent="0.2">
      <c r="A48" s="84" t="s">
        <v>78</v>
      </c>
      <c r="B48" s="107" t="s">
        <v>150</v>
      </c>
      <c r="C48" s="92">
        <f>SUMIFS('Rozpočet projektu'!$G$10:$G$5057,'Rozpočet projektu'!$I$10:$I$5057,$A48&amp;"*",'Rozpočet projektu'!$C$10:$C$5057,$B48)</f>
        <v>0</v>
      </c>
      <c r="D48" s="92" t="str">
        <f t="shared" si="5"/>
        <v/>
      </c>
      <c r="E48" s="92" t="str">
        <f t="shared" si="6"/>
        <v/>
      </c>
      <c r="F48" s="87"/>
      <c r="U48" s="73" t="s">
        <v>117</v>
      </c>
      <c r="V48" s="73">
        <f>SUMIFS('Rozpočet projektu'!$G$10:$G$27,'Rozpočet projektu'!$I$10:$I$27,$U48&amp;"*",'Rozpočet projektu'!$C$10:$C$27,V$1)</f>
        <v>0</v>
      </c>
      <c r="W48" s="73">
        <f>SUMIFS('Rozpočet projektu'!$G$10:$G$27,'Rozpočet projektu'!$I$10:$I$27,$U48&amp;"*",'Rozpočet projektu'!$C$10:$C$27,W$1)</f>
        <v>0</v>
      </c>
      <c r="X48" s="73">
        <f>SUMIFS('Rozpočet projektu'!$G$10:$G$27,'Rozpočet projektu'!$I$10:$I$27,$U48&amp;"*",'Rozpočet projektu'!$C$10:$C$27,X$1)</f>
        <v>0</v>
      </c>
      <c r="Y48" s="73">
        <f>SUMIFS('Rozpočet projektu'!$G$10:$G$27,'Rozpočet projektu'!$I$10:$I$27,$U48&amp;"*",'Rozpočet projektu'!$C$10:$C$27,Y$1)</f>
        <v>0</v>
      </c>
      <c r="Z48" s="73">
        <f>SUMIFS('Rozpočet projektu'!$G$10:$G$27,'Rozpočet projektu'!$I$10:$I$27,$U48&amp;"*",'Rozpočet projektu'!$C$10:$C$27,Z$1)</f>
        <v>0</v>
      </c>
      <c r="AA48" s="73">
        <f>SUMIFS('Rozpočet projektu'!$G$10:$G$27,'Rozpočet projektu'!$I$10:$I$27,$U48&amp;"*",'Rozpočet projektu'!$C$10:$C$27,AA$1)</f>
        <v>0</v>
      </c>
      <c r="AB48" s="73">
        <f>SUMIFS('Rozpočet projektu'!$G$10:$G$27,'Rozpočet projektu'!$I$10:$I$27,$U48&amp;"*",'Rozpočet projektu'!$C$10:$C$27,AB$1)</f>
        <v>0</v>
      </c>
      <c r="AC48" s="73">
        <f>SUMIFS('Rozpočet projektu'!$G$10:$G$27,'Rozpočet projektu'!$I$10:$I$27,$U48&amp;"*",'Rozpočet projektu'!$C$10:$C$27,AC$1)</f>
        <v>0</v>
      </c>
      <c r="AD48" s="73">
        <f>SUMIFS('Rozpočet projektu'!$G$10:$G$27,'Rozpočet projektu'!$I$10:$I$27,$U48&amp;"*",'Rozpočet projektu'!$C$10:$C$27,AD$1)</f>
        <v>0</v>
      </c>
      <c r="AE48" s="73">
        <f>SUMIFS('Rozpočet projektu'!$G$10:$G$27,'Rozpočet projektu'!$I$10:$I$27,$U48&amp;"*",'Rozpočet projektu'!$C$10:$C$27,AE$1)</f>
        <v>0</v>
      </c>
      <c r="AF48" s="73">
        <f>SUMIFS('Rozpočet projektu'!$G$10:$G$27,'Rozpočet projektu'!$I$10:$I$27,$U48&amp;"*",'Rozpočet projektu'!$C$10:$C$27,AF$1)</f>
        <v>0</v>
      </c>
      <c r="AG48" s="73">
        <f>SUMIFS('Rozpočet projektu'!$G$10:$G$27,'Rozpočet projektu'!$I$10:$I$27,$U48&amp;"*",'Rozpočet projektu'!$C$10:$C$27,AG$1)</f>
        <v>0</v>
      </c>
      <c r="AH48" s="73">
        <f>SUMIFS('Rozpočet projektu'!$G$10:$G$27,'Rozpočet projektu'!$I$10:$I$27,$U48&amp;"*",'Rozpočet projektu'!$C$10:$C$27,AH$1)</f>
        <v>0</v>
      </c>
      <c r="AI48" s="73">
        <f>SUMIFS('Rozpočet projektu'!$G$10:$G$27,'Rozpočet projektu'!$I$10:$I$27,$U48&amp;"*",'Rozpočet projektu'!$C$10:$C$27,AI$1)</f>
        <v>0</v>
      </c>
      <c r="AJ48" s="73">
        <f>SUMIFS('Rozpočet projektu'!$G$10:$G$27,'Rozpočet projektu'!$I$10:$I$27,$U48&amp;"*",'Rozpočet projektu'!$C$10:$C$27,AJ$1)</f>
        <v>0</v>
      </c>
      <c r="AK48" s="73">
        <f>SUMIFS('Rozpočet projektu'!$G$10:$G$27,'Rozpočet projektu'!$I$10:$I$27,$U48&amp;"*",'Rozpočet projektu'!$C$10:$C$27,AK$1)</f>
        <v>0</v>
      </c>
      <c r="AL48" s="73">
        <f>SUMIFS('Rozpočet projektu'!$G$10:$G$27,'Rozpočet projektu'!$I$10:$I$27,$U48&amp;"*",'Rozpočet projektu'!$C$10:$C$27,AL$1)</f>
        <v>0</v>
      </c>
      <c r="AM48" s="73">
        <f>SUMIFS('Rozpočet projektu'!$G$10:$G$27,'Rozpočet projektu'!$I$10:$I$27,$U48&amp;"*",'Rozpočet projektu'!$C$10:$C$27,AM$1)</f>
        <v>0</v>
      </c>
      <c r="AN48" s="73">
        <f>SUMIFS('Rozpočet projektu'!$G$10:$G$27,'Rozpočet projektu'!$I$10:$I$27,$U48&amp;"*",'Rozpočet projektu'!$C$10:$C$27,AN$1)</f>
        <v>0</v>
      </c>
      <c r="AO48" s="73">
        <f>SUMIFS('Rozpočet projektu'!$G$10:$G$27,'Rozpočet projektu'!$I$10:$I$27,$U48&amp;"*",'Rozpočet projektu'!$C$10:$C$27,AO$1)</f>
        <v>0</v>
      </c>
      <c r="AP48" s="73">
        <f>SUMIFS('Rozpočet projektu'!$G$10:$G$27,'Rozpočet projektu'!$I$10:$I$27,$U48&amp;"*",'Rozpočet projektu'!$C$10:$C$27,AP$1)</f>
        <v>0</v>
      </c>
      <c r="AQ48" s="73">
        <f>SUMIFS('Rozpočet projektu'!$G$10:$G$27,'Rozpočet projektu'!$I$10:$I$27,$U48&amp;"*",'Rozpočet projektu'!$C$10:$C$27,AQ$1)</f>
        <v>0</v>
      </c>
      <c r="AR48" s="73">
        <f>SUMIFS('Rozpočet projektu'!$G$10:$G$27,'Rozpočet projektu'!$I$10:$I$27,$U48&amp;"*",'Rozpočet projektu'!$C$10:$C$27,AR$1)</f>
        <v>0</v>
      </c>
      <c r="AS48" s="73">
        <f>SUMIFS('Rozpočet projektu'!$G$10:$G$27,'Rozpočet projektu'!$I$10:$I$27,$U48&amp;"*",'Rozpočet projektu'!$C$10:$C$27,AS$1)</f>
        <v>0</v>
      </c>
      <c r="AT48" s="73">
        <f>SUMIFS('Rozpočet projektu'!$G$10:$G$27,'Rozpočet projektu'!$I$10:$I$27,$U48&amp;"*",'Rozpočet projektu'!$C$10:$C$27,AT$1)</f>
        <v>0</v>
      </c>
      <c r="AU48" s="73">
        <f>SUMIFS('Rozpočet projektu'!$G$10:$G$27,'Rozpočet projektu'!$I$10:$I$27,$U48&amp;"*",'Rozpočet projektu'!$C$10:$C$27,AU$1)</f>
        <v>0</v>
      </c>
      <c r="AV48" s="73">
        <f>SUMIFS('Rozpočet projektu'!$G$10:$G$27,'Rozpočet projektu'!$I$10:$I$27,$U48&amp;"*",'Rozpočet projektu'!$C$10:$C$27,AV$1)</f>
        <v>0</v>
      </c>
    </row>
    <row r="49" spans="1:48" ht="38.25" x14ac:dyDescent="0.2">
      <c r="A49" s="84" t="s">
        <v>78</v>
      </c>
      <c r="B49" s="107" t="s">
        <v>152</v>
      </c>
      <c r="C49" s="92">
        <f>SUMIFS('Rozpočet projektu'!$G$10:$G$5057,'Rozpočet projektu'!$I$10:$I$5057,$A49&amp;"*",'Rozpočet projektu'!$C$10:$C$5057,$B49)</f>
        <v>0</v>
      </c>
      <c r="D49" s="92" t="str">
        <f t="shared" si="5"/>
        <v/>
      </c>
      <c r="E49" s="92" t="str">
        <f t="shared" si="6"/>
        <v/>
      </c>
      <c r="F49" s="87"/>
      <c r="U49" s="73" t="s">
        <v>118</v>
      </c>
      <c r="V49" s="73">
        <f>SUMIFS('Rozpočet projektu'!$G$10:$G$27,'Rozpočet projektu'!$I$10:$I$27,$U49&amp;"*",'Rozpočet projektu'!$C$10:$C$27,V$1)</f>
        <v>0</v>
      </c>
      <c r="W49" s="73">
        <f>SUMIFS('Rozpočet projektu'!$G$10:$G$27,'Rozpočet projektu'!$I$10:$I$27,$U49&amp;"*",'Rozpočet projektu'!$C$10:$C$27,W$1)</f>
        <v>0</v>
      </c>
      <c r="X49" s="73">
        <f>SUMIFS('Rozpočet projektu'!$G$10:$G$27,'Rozpočet projektu'!$I$10:$I$27,$U49&amp;"*",'Rozpočet projektu'!$C$10:$C$27,X$1)</f>
        <v>0</v>
      </c>
      <c r="Y49" s="73">
        <f>SUMIFS('Rozpočet projektu'!$G$10:$G$27,'Rozpočet projektu'!$I$10:$I$27,$U49&amp;"*",'Rozpočet projektu'!$C$10:$C$27,Y$1)</f>
        <v>0</v>
      </c>
      <c r="Z49" s="73">
        <f>SUMIFS('Rozpočet projektu'!$G$10:$G$27,'Rozpočet projektu'!$I$10:$I$27,$U49&amp;"*",'Rozpočet projektu'!$C$10:$C$27,Z$1)</f>
        <v>0</v>
      </c>
      <c r="AA49" s="73">
        <f>SUMIFS('Rozpočet projektu'!$G$10:$G$27,'Rozpočet projektu'!$I$10:$I$27,$U49&amp;"*",'Rozpočet projektu'!$C$10:$C$27,AA$1)</f>
        <v>0</v>
      </c>
      <c r="AB49" s="73">
        <f>SUMIFS('Rozpočet projektu'!$G$10:$G$27,'Rozpočet projektu'!$I$10:$I$27,$U49&amp;"*",'Rozpočet projektu'!$C$10:$C$27,AB$1)</f>
        <v>0</v>
      </c>
      <c r="AC49" s="73">
        <f>SUMIFS('Rozpočet projektu'!$G$10:$G$27,'Rozpočet projektu'!$I$10:$I$27,$U49&amp;"*",'Rozpočet projektu'!$C$10:$C$27,AC$1)</f>
        <v>0</v>
      </c>
      <c r="AD49" s="73">
        <f>SUMIFS('Rozpočet projektu'!$G$10:$G$27,'Rozpočet projektu'!$I$10:$I$27,$U49&amp;"*",'Rozpočet projektu'!$C$10:$C$27,AD$1)</f>
        <v>0</v>
      </c>
      <c r="AE49" s="73">
        <f>SUMIFS('Rozpočet projektu'!$G$10:$G$27,'Rozpočet projektu'!$I$10:$I$27,$U49&amp;"*",'Rozpočet projektu'!$C$10:$C$27,AE$1)</f>
        <v>0</v>
      </c>
      <c r="AF49" s="73">
        <f>SUMIFS('Rozpočet projektu'!$G$10:$G$27,'Rozpočet projektu'!$I$10:$I$27,$U49&amp;"*",'Rozpočet projektu'!$C$10:$C$27,AF$1)</f>
        <v>0</v>
      </c>
      <c r="AG49" s="73">
        <f>SUMIFS('Rozpočet projektu'!$G$10:$G$27,'Rozpočet projektu'!$I$10:$I$27,$U49&amp;"*",'Rozpočet projektu'!$C$10:$C$27,AG$1)</f>
        <v>0</v>
      </c>
      <c r="AH49" s="73">
        <f>SUMIFS('Rozpočet projektu'!$G$10:$G$27,'Rozpočet projektu'!$I$10:$I$27,$U49&amp;"*",'Rozpočet projektu'!$C$10:$C$27,AH$1)</f>
        <v>0</v>
      </c>
      <c r="AI49" s="73">
        <f>SUMIFS('Rozpočet projektu'!$G$10:$G$27,'Rozpočet projektu'!$I$10:$I$27,$U49&amp;"*",'Rozpočet projektu'!$C$10:$C$27,AI$1)</f>
        <v>0</v>
      </c>
      <c r="AJ49" s="73">
        <f>SUMIFS('Rozpočet projektu'!$G$10:$G$27,'Rozpočet projektu'!$I$10:$I$27,$U49&amp;"*",'Rozpočet projektu'!$C$10:$C$27,AJ$1)</f>
        <v>0</v>
      </c>
      <c r="AK49" s="73">
        <f>SUMIFS('Rozpočet projektu'!$G$10:$G$27,'Rozpočet projektu'!$I$10:$I$27,$U49&amp;"*",'Rozpočet projektu'!$C$10:$C$27,AK$1)</f>
        <v>0</v>
      </c>
      <c r="AL49" s="73">
        <f>SUMIFS('Rozpočet projektu'!$G$10:$G$27,'Rozpočet projektu'!$I$10:$I$27,$U49&amp;"*",'Rozpočet projektu'!$C$10:$C$27,AL$1)</f>
        <v>0</v>
      </c>
      <c r="AM49" s="73">
        <f>SUMIFS('Rozpočet projektu'!$G$10:$G$27,'Rozpočet projektu'!$I$10:$I$27,$U49&amp;"*",'Rozpočet projektu'!$C$10:$C$27,AM$1)</f>
        <v>0</v>
      </c>
      <c r="AN49" s="73">
        <f>SUMIFS('Rozpočet projektu'!$G$10:$G$27,'Rozpočet projektu'!$I$10:$I$27,$U49&amp;"*",'Rozpočet projektu'!$C$10:$C$27,AN$1)</f>
        <v>0</v>
      </c>
      <c r="AO49" s="73">
        <f>SUMIFS('Rozpočet projektu'!$G$10:$G$27,'Rozpočet projektu'!$I$10:$I$27,$U49&amp;"*",'Rozpočet projektu'!$C$10:$C$27,AO$1)</f>
        <v>0</v>
      </c>
      <c r="AP49" s="73">
        <f>SUMIFS('Rozpočet projektu'!$G$10:$G$27,'Rozpočet projektu'!$I$10:$I$27,$U49&amp;"*",'Rozpočet projektu'!$C$10:$C$27,AP$1)</f>
        <v>0</v>
      </c>
      <c r="AQ49" s="73">
        <f>SUMIFS('Rozpočet projektu'!$G$10:$G$27,'Rozpočet projektu'!$I$10:$I$27,$U49&amp;"*",'Rozpočet projektu'!$C$10:$C$27,AQ$1)</f>
        <v>0</v>
      </c>
      <c r="AR49" s="73">
        <f>SUMIFS('Rozpočet projektu'!$G$10:$G$27,'Rozpočet projektu'!$I$10:$I$27,$U49&amp;"*",'Rozpočet projektu'!$C$10:$C$27,AR$1)</f>
        <v>0</v>
      </c>
      <c r="AS49" s="73">
        <f>SUMIFS('Rozpočet projektu'!$G$10:$G$27,'Rozpočet projektu'!$I$10:$I$27,$U49&amp;"*",'Rozpočet projektu'!$C$10:$C$27,AS$1)</f>
        <v>0</v>
      </c>
      <c r="AT49" s="73">
        <f>SUMIFS('Rozpočet projektu'!$G$10:$G$27,'Rozpočet projektu'!$I$10:$I$27,$U49&amp;"*",'Rozpočet projektu'!$C$10:$C$27,AT$1)</f>
        <v>0</v>
      </c>
      <c r="AU49" s="73">
        <f>SUMIFS('Rozpočet projektu'!$G$10:$G$27,'Rozpočet projektu'!$I$10:$I$27,$U49&amp;"*",'Rozpočet projektu'!$C$10:$C$27,AU$1)</f>
        <v>0</v>
      </c>
      <c r="AV49" s="73">
        <f>SUMIFS('Rozpočet projektu'!$G$10:$G$27,'Rozpočet projektu'!$I$10:$I$27,$U49&amp;"*",'Rozpočet projektu'!$C$10:$C$27,AV$1)</f>
        <v>0</v>
      </c>
    </row>
    <row r="50" spans="1:48" ht="25.5" x14ac:dyDescent="0.2">
      <c r="A50" s="84" t="s">
        <v>78</v>
      </c>
      <c r="B50" s="107" t="s">
        <v>51</v>
      </c>
      <c r="C50" s="92">
        <f>SUMIFS('Rozpočet projektu'!$G$10:$G$5057,'Rozpočet projektu'!$I$10:$I$5057,$A50&amp;"*",'Rozpočet projektu'!$C$10:$C$5057,$B50)</f>
        <v>0</v>
      </c>
      <c r="D50" s="92" t="str">
        <f t="shared" si="5"/>
        <v/>
      </c>
      <c r="E50" s="92" t="str">
        <f t="shared" si="6"/>
        <v/>
      </c>
      <c r="F50" s="87"/>
      <c r="U50" s="73" t="s">
        <v>119</v>
      </c>
      <c r="V50" s="73">
        <f>SUMIFS('Rozpočet projektu'!$G$10:$G$27,'Rozpočet projektu'!$I$10:$I$27,$U50&amp;"*",'Rozpočet projektu'!$C$10:$C$27,V$1)</f>
        <v>0</v>
      </c>
      <c r="W50" s="73">
        <f>SUMIFS('Rozpočet projektu'!$G$10:$G$27,'Rozpočet projektu'!$I$10:$I$27,$U50&amp;"*",'Rozpočet projektu'!$C$10:$C$27,W$1)</f>
        <v>0</v>
      </c>
      <c r="X50" s="73">
        <f>SUMIFS('Rozpočet projektu'!$G$10:$G$27,'Rozpočet projektu'!$I$10:$I$27,$U50&amp;"*",'Rozpočet projektu'!$C$10:$C$27,X$1)</f>
        <v>0</v>
      </c>
      <c r="Y50" s="73">
        <f>SUMIFS('Rozpočet projektu'!$G$10:$G$27,'Rozpočet projektu'!$I$10:$I$27,$U50&amp;"*",'Rozpočet projektu'!$C$10:$C$27,Y$1)</f>
        <v>0</v>
      </c>
      <c r="Z50" s="73">
        <f>SUMIFS('Rozpočet projektu'!$G$10:$G$27,'Rozpočet projektu'!$I$10:$I$27,$U50&amp;"*",'Rozpočet projektu'!$C$10:$C$27,Z$1)</f>
        <v>0</v>
      </c>
      <c r="AA50" s="73">
        <f>SUMIFS('Rozpočet projektu'!$G$10:$G$27,'Rozpočet projektu'!$I$10:$I$27,$U50&amp;"*",'Rozpočet projektu'!$C$10:$C$27,AA$1)</f>
        <v>0</v>
      </c>
      <c r="AB50" s="73">
        <f>SUMIFS('Rozpočet projektu'!$G$10:$G$27,'Rozpočet projektu'!$I$10:$I$27,$U50&amp;"*",'Rozpočet projektu'!$C$10:$C$27,AB$1)</f>
        <v>0</v>
      </c>
      <c r="AC50" s="73">
        <f>SUMIFS('Rozpočet projektu'!$G$10:$G$27,'Rozpočet projektu'!$I$10:$I$27,$U50&amp;"*",'Rozpočet projektu'!$C$10:$C$27,AC$1)</f>
        <v>0</v>
      </c>
      <c r="AD50" s="73">
        <f>SUMIFS('Rozpočet projektu'!$G$10:$G$27,'Rozpočet projektu'!$I$10:$I$27,$U50&amp;"*",'Rozpočet projektu'!$C$10:$C$27,AD$1)</f>
        <v>0</v>
      </c>
      <c r="AE50" s="73">
        <f>SUMIFS('Rozpočet projektu'!$G$10:$G$27,'Rozpočet projektu'!$I$10:$I$27,$U50&amp;"*",'Rozpočet projektu'!$C$10:$C$27,AE$1)</f>
        <v>0</v>
      </c>
      <c r="AF50" s="73">
        <f>SUMIFS('Rozpočet projektu'!$G$10:$G$27,'Rozpočet projektu'!$I$10:$I$27,$U50&amp;"*",'Rozpočet projektu'!$C$10:$C$27,AF$1)</f>
        <v>0</v>
      </c>
      <c r="AG50" s="73">
        <f>SUMIFS('Rozpočet projektu'!$G$10:$G$27,'Rozpočet projektu'!$I$10:$I$27,$U50&amp;"*",'Rozpočet projektu'!$C$10:$C$27,AG$1)</f>
        <v>0</v>
      </c>
      <c r="AH50" s="73">
        <f>SUMIFS('Rozpočet projektu'!$G$10:$G$27,'Rozpočet projektu'!$I$10:$I$27,$U50&amp;"*",'Rozpočet projektu'!$C$10:$C$27,AH$1)</f>
        <v>0</v>
      </c>
      <c r="AI50" s="73">
        <f>SUMIFS('Rozpočet projektu'!$G$10:$G$27,'Rozpočet projektu'!$I$10:$I$27,$U50&amp;"*",'Rozpočet projektu'!$C$10:$C$27,AI$1)</f>
        <v>0</v>
      </c>
      <c r="AJ50" s="73">
        <f>SUMIFS('Rozpočet projektu'!$G$10:$G$27,'Rozpočet projektu'!$I$10:$I$27,$U50&amp;"*",'Rozpočet projektu'!$C$10:$C$27,AJ$1)</f>
        <v>0</v>
      </c>
      <c r="AK50" s="73">
        <f>SUMIFS('Rozpočet projektu'!$G$10:$G$27,'Rozpočet projektu'!$I$10:$I$27,$U50&amp;"*",'Rozpočet projektu'!$C$10:$C$27,AK$1)</f>
        <v>0</v>
      </c>
      <c r="AL50" s="73">
        <f>SUMIFS('Rozpočet projektu'!$G$10:$G$27,'Rozpočet projektu'!$I$10:$I$27,$U50&amp;"*",'Rozpočet projektu'!$C$10:$C$27,AL$1)</f>
        <v>0</v>
      </c>
      <c r="AM50" s="73">
        <f>SUMIFS('Rozpočet projektu'!$G$10:$G$27,'Rozpočet projektu'!$I$10:$I$27,$U50&amp;"*",'Rozpočet projektu'!$C$10:$C$27,AM$1)</f>
        <v>0</v>
      </c>
      <c r="AN50" s="73">
        <f>SUMIFS('Rozpočet projektu'!$G$10:$G$27,'Rozpočet projektu'!$I$10:$I$27,$U50&amp;"*",'Rozpočet projektu'!$C$10:$C$27,AN$1)</f>
        <v>0</v>
      </c>
      <c r="AO50" s="73">
        <f>SUMIFS('Rozpočet projektu'!$G$10:$G$27,'Rozpočet projektu'!$I$10:$I$27,$U50&amp;"*",'Rozpočet projektu'!$C$10:$C$27,AO$1)</f>
        <v>0</v>
      </c>
      <c r="AP50" s="73">
        <f>SUMIFS('Rozpočet projektu'!$G$10:$G$27,'Rozpočet projektu'!$I$10:$I$27,$U50&amp;"*",'Rozpočet projektu'!$C$10:$C$27,AP$1)</f>
        <v>0</v>
      </c>
      <c r="AQ50" s="73">
        <f>SUMIFS('Rozpočet projektu'!$G$10:$G$27,'Rozpočet projektu'!$I$10:$I$27,$U50&amp;"*",'Rozpočet projektu'!$C$10:$C$27,AQ$1)</f>
        <v>0</v>
      </c>
      <c r="AR50" s="73">
        <f>SUMIFS('Rozpočet projektu'!$G$10:$G$27,'Rozpočet projektu'!$I$10:$I$27,$U50&amp;"*",'Rozpočet projektu'!$C$10:$C$27,AR$1)</f>
        <v>0</v>
      </c>
      <c r="AS50" s="73">
        <f>SUMIFS('Rozpočet projektu'!$G$10:$G$27,'Rozpočet projektu'!$I$10:$I$27,$U50&amp;"*",'Rozpočet projektu'!$C$10:$C$27,AS$1)</f>
        <v>0</v>
      </c>
      <c r="AT50" s="73">
        <f>SUMIFS('Rozpočet projektu'!$G$10:$G$27,'Rozpočet projektu'!$I$10:$I$27,$U50&amp;"*",'Rozpočet projektu'!$C$10:$C$27,AT$1)</f>
        <v>0</v>
      </c>
      <c r="AU50" s="73">
        <f>SUMIFS('Rozpočet projektu'!$G$10:$G$27,'Rozpočet projektu'!$I$10:$I$27,$U50&amp;"*",'Rozpočet projektu'!$C$10:$C$27,AU$1)</f>
        <v>0</v>
      </c>
      <c r="AV50" s="73">
        <f>SUMIFS('Rozpočet projektu'!$G$10:$G$27,'Rozpočet projektu'!$I$10:$I$27,$U50&amp;"*",'Rozpočet projektu'!$C$10:$C$27,AV$1)</f>
        <v>0</v>
      </c>
    </row>
    <row r="51" spans="1:48" x14ac:dyDescent="0.2">
      <c r="A51" s="84" t="s">
        <v>78</v>
      </c>
      <c r="B51" s="107" t="s">
        <v>52</v>
      </c>
      <c r="C51" s="92">
        <f>SUMIFS('Rozpočet projektu'!$G$10:$G$5057,'Rozpočet projektu'!$I$10:$I$5057,$A51&amp;"*",'Rozpočet projektu'!$C$10:$C$5057,$B51)</f>
        <v>0</v>
      </c>
      <c r="D51" s="92" t="str">
        <f t="shared" si="5"/>
        <v/>
      </c>
      <c r="E51" s="92" t="str">
        <f t="shared" si="6"/>
        <v/>
      </c>
      <c r="F51" s="87"/>
      <c r="U51" s="73" t="s">
        <v>120</v>
      </c>
      <c r="V51" s="73">
        <f>SUMIFS('Rozpočet projektu'!$G$10:$G$27,'Rozpočet projektu'!$I$10:$I$27,$U51&amp;"*",'Rozpočet projektu'!$C$10:$C$27,V$1)</f>
        <v>0</v>
      </c>
      <c r="W51" s="73">
        <f>SUMIFS('Rozpočet projektu'!$G$10:$G$27,'Rozpočet projektu'!$I$10:$I$27,$U51&amp;"*",'Rozpočet projektu'!$C$10:$C$27,W$1)</f>
        <v>0</v>
      </c>
      <c r="X51" s="73">
        <f>SUMIFS('Rozpočet projektu'!$G$10:$G$27,'Rozpočet projektu'!$I$10:$I$27,$U51&amp;"*",'Rozpočet projektu'!$C$10:$C$27,X$1)</f>
        <v>0</v>
      </c>
      <c r="Y51" s="73">
        <f>SUMIFS('Rozpočet projektu'!$G$10:$G$27,'Rozpočet projektu'!$I$10:$I$27,$U51&amp;"*",'Rozpočet projektu'!$C$10:$C$27,Y$1)</f>
        <v>0</v>
      </c>
      <c r="Z51" s="73">
        <f>SUMIFS('Rozpočet projektu'!$G$10:$G$27,'Rozpočet projektu'!$I$10:$I$27,$U51&amp;"*",'Rozpočet projektu'!$C$10:$C$27,Z$1)</f>
        <v>0</v>
      </c>
      <c r="AA51" s="73">
        <f>SUMIFS('Rozpočet projektu'!$G$10:$G$27,'Rozpočet projektu'!$I$10:$I$27,$U51&amp;"*",'Rozpočet projektu'!$C$10:$C$27,AA$1)</f>
        <v>0</v>
      </c>
      <c r="AB51" s="73">
        <f>SUMIFS('Rozpočet projektu'!$G$10:$G$27,'Rozpočet projektu'!$I$10:$I$27,$U51&amp;"*",'Rozpočet projektu'!$C$10:$C$27,AB$1)</f>
        <v>0</v>
      </c>
      <c r="AC51" s="73">
        <f>SUMIFS('Rozpočet projektu'!$G$10:$G$27,'Rozpočet projektu'!$I$10:$I$27,$U51&amp;"*",'Rozpočet projektu'!$C$10:$C$27,AC$1)</f>
        <v>0</v>
      </c>
      <c r="AD51" s="73">
        <f>SUMIFS('Rozpočet projektu'!$G$10:$G$27,'Rozpočet projektu'!$I$10:$I$27,$U51&amp;"*",'Rozpočet projektu'!$C$10:$C$27,AD$1)</f>
        <v>0</v>
      </c>
      <c r="AE51" s="73">
        <f>SUMIFS('Rozpočet projektu'!$G$10:$G$27,'Rozpočet projektu'!$I$10:$I$27,$U51&amp;"*",'Rozpočet projektu'!$C$10:$C$27,AE$1)</f>
        <v>0</v>
      </c>
      <c r="AF51" s="73">
        <f>SUMIFS('Rozpočet projektu'!$G$10:$G$27,'Rozpočet projektu'!$I$10:$I$27,$U51&amp;"*",'Rozpočet projektu'!$C$10:$C$27,AF$1)</f>
        <v>0</v>
      </c>
      <c r="AG51" s="73">
        <f>SUMIFS('Rozpočet projektu'!$G$10:$G$27,'Rozpočet projektu'!$I$10:$I$27,$U51&amp;"*",'Rozpočet projektu'!$C$10:$C$27,AG$1)</f>
        <v>0</v>
      </c>
      <c r="AH51" s="73">
        <f>SUMIFS('Rozpočet projektu'!$G$10:$G$27,'Rozpočet projektu'!$I$10:$I$27,$U51&amp;"*",'Rozpočet projektu'!$C$10:$C$27,AH$1)</f>
        <v>0</v>
      </c>
      <c r="AI51" s="73">
        <f>SUMIFS('Rozpočet projektu'!$G$10:$G$27,'Rozpočet projektu'!$I$10:$I$27,$U51&amp;"*",'Rozpočet projektu'!$C$10:$C$27,AI$1)</f>
        <v>0</v>
      </c>
      <c r="AJ51" s="73">
        <f>SUMIFS('Rozpočet projektu'!$G$10:$G$27,'Rozpočet projektu'!$I$10:$I$27,$U51&amp;"*",'Rozpočet projektu'!$C$10:$C$27,AJ$1)</f>
        <v>0</v>
      </c>
      <c r="AK51" s="73">
        <f>SUMIFS('Rozpočet projektu'!$G$10:$G$27,'Rozpočet projektu'!$I$10:$I$27,$U51&amp;"*",'Rozpočet projektu'!$C$10:$C$27,AK$1)</f>
        <v>0</v>
      </c>
      <c r="AL51" s="73">
        <f>SUMIFS('Rozpočet projektu'!$G$10:$G$27,'Rozpočet projektu'!$I$10:$I$27,$U51&amp;"*",'Rozpočet projektu'!$C$10:$C$27,AL$1)</f>
        <v>0</v>
      </c>
      <c r="AM51" s="73">
        <f>SUMIFS('Rozpočet projektu'!$G$10:$G$27,'Rozpočet projektu'!$I$10:$I$27,$U51&amp;"*",'Rozpočet projektu'!$C$10:$C$27,AM$1)</f>
        <v>0</v>
      </c>
      <c r="AN51" s="73">
        <f>SUMIFS('Rozpočet projektu'!$G$10:$G$27,'Rozpočet projektu'!$I$10:$I$27,$U51&amp;"*",'Rozpočet projektu'!$C$10:$C$27,AN$1)</f>
        <v>0</v>
      </c>
      <c r="AO51" s="73">
        <f>SUMIFS('Rozpočet projektu'!$G$10:$G$27,'Rozpočet projektu'!$I$10:$I$27,$U51&amp;"*",'Rozpočet projektu'!$C$10:$C$27,AO$1)</f>
        <v>0</v>
      </c>
      <c r="AP51" s="73">
        <f>SUMIFS('Rozpočet projektu'!$G$10:$G$27,'Rozpočet projektu'!$I$10:$I$27,$U51&amp;"*",'Rozpočet projektu'!$C$10:$C$27,AP$1)</f>
        <v>0</v>
      </c>
      <c r="AQ51" s="73">
        <f>SUMIFS('Rozpočet projektu'!$G$10:$G$27,'Rozpočet projektu'!$I$10:$I$27,$U51&amp;"*",'Rozpočet projektu'!$C$10:$C$27,AQ$1)</f>
        <v>0</v>
      </c>
      <c r="AR51" s="73">
        <f>SUMIFS('Rozpočet projektu'!$G$10:$G$27,'Rozpočet projektu'!$I$10:$I$27,$U51&amp;"*",'Rozpočet projektu'!$C$10:$C$27,AR$1)</f>
        <v>0</v>
      </c>
      <c r="AS51" s="73">
        <f>SUMIFS('Rozpočet projektu'!$G$10:$G$27,'Rozpočet projektu'!$I$10:$I$27,$U51&amp;"*",'Rozpočet projektu'!$C$10:$C$27,AS$1)</f>
        <v>0</v>
      </c>
      <c r="AT51" s="73">
        <f>SUMIFS('Rozpočet projektu'!$G$10:$G$27,'Rozpočet projektu'!$I$10:$I$27,$U51&amp;"*",'Rozpočet projektu'!$C$10:$C$27,AT$1)</f>
        <v>0</v>
      </c>
      <c r="AU51" s="73">
        <f>SUMIFS('Rozpočet projektu'!$G$10:$G$27,'Rozpočet projektu'!$I$10:$I$27,$U51&amp;"*",'Rozpočet projektu'!$C$10:$C$27,AU$1)</f>
        <v>0</v>
      </c>
      <c r="AV51" s="73">
        <f>SUMIFS('Rozpočet projektu'!$G$10:$G$27,'Rozpočet projektu'!$I$10:$I$27,$U51&amp;"*",'Rozpočet projektu'!$C$10:$C$27,AV$1)</f>
        <v>0</v>
      </c>
    </row>
    <row r="52" spans="1:48" x14ac:dyDescent="0.2">
      <c r="A52" s="84" t="s">
        <v>78</v>
      </c>
      <c r="B52" s="107" t="s">
        <v>53</v>
      </c>
      <c r="C52" s="92">
        <f>SUMIFS('Rozpočet projektu'!$G$10:$G$5057,'Rozpočet projektu'!$I$10:$I$5057,$A52&amp;"*",'Rozpočet projektu'!$C$10:$C$5057,$B52)</f>
        <v>0</v>
      </c>
      <c r="D52" s="92" t="str">
        <f t="shared" si="5"/>
        <v/>
      </c>
      <c r="E52" s="92" t="str">
        <f t="shared" si="6"/>
        <v/>
      </c>
      <c r="F52" s="87"/>
      <c r="U52" s="73" t="s">
        <v>121</v>
      </c>
      <c r="V52" s="73">
        <f>SUMIFS('Rozpočet projektu'!$G$10:$G$27,'Rozpočet projektu'!$I$10:$I$27,$U52&amp;"*",'Rozpočet projektu'!$C$10:$C$27,V$1)</f>
        <v>0</v>
      </c>
      <c r="W52" s="73">
        <f>SUMIFS('Rozpočet projektu'!$G$10:$G$27,'Rozpočet projektu'!$I$10:$I$27,$U52&amp;"*",'Rozpočet projektu'!$C$10:$C$27,W$1)</f>
        <v>0</v>
      </c>
      <c r="X52" s="73">
        <f>SUMIFS('Rozpočet projektu'!$G$10:$G$27,'Rozpočet projektu'!$I$10:$I$27,$U52&amp;"*",'Rozpočet projektu'!$C$10:$C$27,X$1)</f>
        <v>0</v>
      </c>
      <c r="Y52" s="73">
        <f>SUMIFS('Rozpočet projektu'!$G$10:$G$27,'Rozpočet projektu'!$I$10:$I$27,$U52&amp;"*",'Rozpočet projektu'!$C$10:$C$27,Y$1)</f>
        <v>0</v>
      </c>
      <c r="Z52" s="73">
        <f>SUMIFS('Rozpočet projektu'!$G$10:$G$27,'Rozpočet projektu'!$I$10:$I$27,$U52&amp;"*",'Rozpočet projektu'!$C$10:$C$27,Z$1)</f>
        <v>0</v>
      </c>
      <c r="AA52" s="73">
        <f>SUMIFS('Rozpočet projektu'!$G$10:$G$27,'Rozpočet projektu'!$I$10:$I$27,$U52&amp;"*",'Rozpočet projektu'!$C$10:$C$27,AA$1)</f>
        <v>0</v>
      </c>
      <c r="AB52" s="73">
        <f>SUMIFS('Rozpočet projektu'!$G$10:$G$27,'Rozpočet projektu'!$I$10:$I$27,$U52&amp;"*",'Rozpočet projektu'!$C$10:$C$27,AB$1)</f>
        <v>0</v>
      </c>
      <c r="AC52" s="73">
        <f>SUMIFS('Rozpočet projektu'!$G$10:$G$27,'Rozpočet projektu'!$I$10:$I$27,$U52&amp;"*",'Rozpočet projektu'!$C$10:$C$27,AC$1)</f>
        <v>0</v>
      </c>
      <c r="AD52" s="73">
        <f>SUMIFS('Rozpočet projektu'!$G$10:$G$27,'Rozpočet projektu'!$I$10:$I$27,$U52&amp;"*",'Rozpočet projektu'!$C$10:$C$27,AD$1)</f>
        <v>0</v>
      </c>
      <c r="AE52" s="73">
        <f>SUMIFS('Rozpočet projektu'!$G$10:$G$27,'Rozpočet projektu'!$I$10:$I$27,$U52&amp;"*",'Rozpočet projektu'!$C$10:$C$27,AE$1)</f>
        <v>0</v>
      </c>
      <c r="AF52" s="73">
        <f>SUMIFS('Rozpočet projektu'!$G$10:$G$27,'Rozpočet projektu'!$I$10:$I$27,$U52&amp;"*",'Rozpočet projektu'!$C$10:$C$27,AF$1)</f>
        <v>0</v>
      </c>
      <c r="AG52" s="73">
        <f>SUMIFS('Rozpočet projektu'!$G$10:$G$27,'Rozpočet projektu'!$I$10:$I$27,$U52&amp;"*",'Rozpočet projektu'!$C$10:$C$27,AG$1)</f>
        <v>0</v>
      </c>
      <c r="AH52" s="73">
        <f>SUMIFS('Rozpočet projektu'!$G$10:$G$27,'Rozpočet projektu'!$I$10:$I$27,$U52&amp;"*",'Rozpočet projektu'!$C$10:$C$27,AH$1)</f>
        <v>0</v>
      </c>
      <c r="AI52" s="73">
        <f>SUMIFS('Rozpočet projektu'!$G$10:$G$27,'Rozpočet projektu'!$I$10:$I$27,$U52&amp;"*",'Rozpočet projektu'!$C$10:$C$27,AI$1)</f>
        <v>0</v>
      </c>
      <c r="AJ52" s="73">
        <f>SUMIFS('Rozpočet projektu'!$G$10:$G$27,'Rozpočet projektu'!$I$10:$I$27,$U52&amp;"*",'Rozpočet projektu'!$C$10:$C$27,AJ$1)</f>
        <v>0</v>
      </c>
      <c r="AK52" s="73">
        <f>SUMIFS('Rozpočet projektu'!$G$10:$G$27,'Rozpočet projektu'!$I$10:$I$27,$U52&amp;"*",'Rozpočet projektu'!$C$10:$C$27,AK$1)</f>
        <v>0</v>
      </c>
      <c r="AL52" s="73">
        <f>SUMIFS('Rozpočet projektu'!$G$10:$G$27,'Rozpočet projektu'!$I$10:$I$27,$U52&amp;"*",'Rozpočet projektu'!$C$10:$C$27,AL$1)</f>
        <v>0</v>
      </c>
      <c r="AM52" s="73">
        <f>SUMIFS('Rozpočet projektu'!$G$10:$G$27,'Rozpočet projektu'!$I$10:$I$27,$U52&amp;"*",'Rozpočet projektu'!$C$10:$C$27,AM$1)</f>
        <v>0</v>
      </c>
      <c r="AN52" s="73">
        <f>SUMIFS('Rozpočet projektu'!$G$10:$G$27,'Rozpočet projektu'!$I$10:$I$27,$U52&amp;"*",'Rozpočet projektu'!$C$10:$C$27,AN$1)</f>
        <v>0</v>
      </c>
      <c r="AO52" s="73">
        <f>SUMIFS('Rozpočet projektu'!$G$10:$G$27,'Rozpočet projektu'!$I$10:$I$27,$U52&amp;"*",'Rozpočet projektu'!$C$10:$C$27,AO$1)</f>
        <v>0</v>
      </c>
      <c r="AP52" s="73">
        <f>SUMIFS('Rozpočet projektu'!$G$10:$G$27,'Rozpočet projektu'!$I$10:$I$27,$U52&amp;"*",'Rozpočet projektu'!$C$10:$C$27,AP$1)</f>
        <v>0</v>
      </c>
      <c r="AQ52" s="73">
        <f>SUMIFS('Rozpočet projektu'!$G$10:$G$27,'Rozpočet projektu'!$I$10:$I$27,$U52&amp;"*",'Rozpočet projektu'!$C$10:$C$27,AQ$1)</f>
        <v>0</v>
      </c>
      <c r="AR52" s="73">
        <f>SUMIFS('Rozpočet projektu'!$G$10:$G$27,'Rozpočet projektu'!$I$10:$I$27,$U52&amp;"*",'Rozpočet projektu'!$C$10:$C$27,AR$1)</f>
        <v>0</v>
      </c>
      <c r="AS52" s="73">
        <f>SUMIFS('Rozpočet projektu'!$G$10:$G$27,'Rozpočet projektu'!$I$10:$I$27,$U52&amp;"*",'Rozpočet projektu'!$C$10:$C$27,AS$1)</f>
        <v>0</v>
      </c>
      <c r="AT52" s="73">
        <f>SUMIFS('Rozpočet projektu'!$G$10:$G$27,'Rozpočet projektu'!$I$10:$I$27,$U52&amp;"*",'Rozpočet projektu'!$C$10:$C$27,AT$1)</f>
        <v>0</v>
      </c>
      <c r="AU52" s="73">
        <f>SUMIFS('Rozpočet projektu'!$G$10:$G$27,'Rozpočet projektu'!$I$10:$I$27,$U52&amp;"*",'Rozpočet projektu'!$C$10:$C$27,AU$1)</f>
        <v>0</v>
      </c>
      <c r="AV52" s="73">
        <f>SUMIFS('Rozpočet projektu'!$G$10:$G$27,'Rozpočet projektu'!$I$10:$I$27,$U52&amp;"*",'Rozpočet projektu'!$C$10:$C$27,AV$1)</f>
        <v>0</v>
      </c>
    </row>
    <row r="53" spans="1:48" x14ac:dyDescent="0.2">
      <c r="A53" s="84" t="s">
        <v>78</v>
      </c>
      <c r="B53" s="94" t="s">
        <v>43</v>
      </c>
      <c r="C53" s="92">
        <f>SUMIFS('Rozpočet projektu'!$G$10:$G$5057,'Rozpočet projektu'!$I$10:$I$5057,$A53&amp;"*",'Rozpočet projektu'!$C$10:$C$5057,$B53)</f>
        <v>0</v>
      </c>
      <c r="D53" s="92" t="str">
        <f t="shared" si="5"/>
        <v/>
      </c>
      <c r="E53" s="92" t="str">
        <f t="shared" si="6"/>
        <v/>
      </c>
      <c r="F53" s="87"/>
      <c r="U53" s="73" t="s">
        <v>122</v>
      </c>
      <c r="V53" s="73">
        <f>SUMIFS('Rozpočet projektu'!$G$10:$G$27,'Rozpočet projektu'!$I$10:$I$27,$U53&amp;"*",'Rozpočet projektu'!$C$10:$C$27,V$1)</f>
        <v>0</v>
      </c>
      <c r="W53" s="73">
        <f>SUMIFS('Rozpočet projektu'!$G$10:$G$27,'Rozpočet projektu'!$I$10:$I$27,$U53&amp;"*",'Rozpočet projektu'!$C$10:$C$27,W$1)</f>
        <v>0</v>
      </c>
      <c r="X53" s="73">
        <f>SUMIFS('Rozpočet projektu'!$G$10:$G$27,'Rozpočet projektu'!$I$10:$I$27,$U53&amp;"*",'Rozpočet projektu'!$C$10:$C$27,X$1)</f>
        <v>0</v>
      </c>
      <c r="Y53" s="73">
        <f>SUMIFS('Rozpočet projektu'!$G$10:$G$27,'Rozpočet projektu'!$I$10:$I$27,$U53&amp;"*",'Rozpočet projektu'!$C$10:$C$27,Y$1)</f>
        <v>0</v>
      </c>
      <c r="Z53" s="73">
        <f>SUMIFS('Rozpočet projektu'!$G$10:$G$27,'Rozpočet projektu'!$I$10:$I$27,$U53&amp;"*",'Rozpočet projektu'!$C$10:$C$27,Z$1)</f>
        <v>0</v>
      </c>
      <c r="AA53" s="73">
        <f>SUMIFS('Rozpočet projektu'!$G$10:$G$27,'Rozpočet projektu'!$I$10:$I$27,$U53&amp;"*",'Rozpočet projektu'!$C$10:$C$27,AA$1)</f>
        <v>0</v>
      </c>
      <c r="AB53" s="73">
        <f>SUMIFS('Rozpočet projektu'!$G$10:$G$27,'Rozpočet projektu'!$I$10:$I$27,$U53&amp;"*",'Rozpočet projektu'!$C$10:$C$27,AB$1)</f>
        <v>0</v>
      </c>
      <c r="AC53" s="73">
        <f>SUMIFS('Rozpočet projektu'!$G$10:$G$27,'Rozpočet projektu'!$I$10:$I$27,$U53&amp;"*",'Rozpočet projektu'!$C$10:$C$27,AC$1)</f>
        <v>0</v>
      </c>
      <c r="AD53" s="73">
        <f>SUMIFS('Rozpočet projektu'!$G$10:$G$27,'Rozpočet projektu'!$I$10:$I$27,$U53&amp;"*",'Rozpočet projektu'!$C$10:$C$27,AD$1)</f>
        <v>0</v>
      </c>
      <c r="AE53" s="73">
        <f>SUMIFS('Rozpočet projektu'!$G$10:$G$27,'Rozpočet projektu'!$I$10:$I$27,$U53&amp;"*",'Rozpočet projektu'!$C$10:$C$27,AE$1)</f>
        <v>0</v>
      </c>
      <c r="AF53" s="73">
        <f>SUMIFS('Rozpočet projektu'!$G$10:$G$27,'Rozpočet projektu'!$I$10:$I$27,$U53&amp;"*",'Rozpočet projektu'!$C$10:$C$27,AF$1)</f>
        <v>0</v>
      </c>
      <c r="AG53" s="73">
        <f>SUMIFS('Rozpočet projektu'!$G$10:$G$27,'Rozpočet projektu'!$I$10:$I$27,$U53&amp;"*",'Rozpočet projektu'!$C$10:$C$27,AG$1)</f>
        <v>0</v>
      </c>
      <c r="AH53" s="73">
        <f>SUMIFS('Rozpočet projektu'!$G$10:$G$27,'Rozpočet projektu'!$I$10:$I$27,$U53&amp;"*",'Rozpočet projektu'!$C$10:$C$27,AH$1)</f>
        <v>0</v>
      </c>
      <c r="AI53" s="73">
        <f>SUMIFS('Rozpočet projektu'!$G$10:$G$27,'Rozpočet projektu'!$I$10:$I$27,$U53&amp;"*",'Rozpočet projektu'!$C$10:$C$27,AI$1)</f>
        <v>0</v>
      </c>
      <c r="AJ53" s="73">
        <f>SUMIFS('Rozpočet projektu'!$G$10:$G$27,'Rozpočet projektu'!$I$10:$I$27,$U53&amp;"*",'Rozpočet projektu'!$C$10:$C$27,AJ$1)</f>
        <v>0</v>
      </c>
      <c r="AK53" s="73">
        <f>SUMIFS('Rozpočet projektu'!$G$10:$G$27,'Rozpočet projektu'!$I$10:$I$27,$U53&amp;"*",'Rozpočet projektu'!$C$10:$C$27,AK$1)</f>
        <v>0</v>
      </c>
      <c r="AL53" s="73">
        <f>SUMIFS('Rozpočet projektu'!$G$10:$G$27,'Rozpočet projektu'!$I$10:$I$27,$U53&amp;"*",'Rozpočet projektu'!$C$10:$C$27,AL$1)</f>
        <v>0</v>
      </c>
      <c r="AM53" s="73">
        <f>SUMIFS('Rozpočet projektu'!$G$10:$G$27,'Rozpočet projektu'!$I$10:$I$27,$U53&amp;"*",'Rozpočet projektu'!$C$10:$C$27,AM$1)</f>
        <v>0</v>
      </c>
      <c r="AN53" s="73">
        <f>SUMIFS('Rozpočet projektu'!$G$10:$G$27,'Rozpočet projektu'!$I$10:$I$27,$U53&amp;"*",'Rozpočet projektu'!$C$10:$C$27,AN$1)</f>
        <v>0</v>
      </c>
      <c r="AO53" s="73">
        <f>SUMIFS('Rozpočet projektu'!$G$10:$G$27,'Rozpočet projektu'!$I$10:$I$27,$U53&amp;"*",'Rozpočet projektu'!$C$10:$C$27,AO$1)</f>
        <v>0</v>
      </c>
      <c r="AP53" s="73">
        <f>SUMIFS('Rozpočet projektu'!$G$10:$G$27,'Rozpočet projektu'!$I$10:$I$27,$U53&amp;"*",'Rozpočet projektu'!$C$10:$C$27,AP$1)</f>
        <v>0</v>
      </c>
      <c r="AQ53" s="73">
        <f>SUMIFS('Rozpočet projektu'!$G$10:$G$27,'Rozpočet projektu'!$I$10:$I$27,$U53&amp;"*",'Rozpočet projektu'!$C$10:$C$27,AQ$1)</f>
        <v>0</v>
      </c>
      <c r="AR53" s="73">
        <f>SUMIFS('Rozpočet projektu'!$G$10:$G$27,'Rozpočet projektu'!$I$10:$I$27,$U53&amp;"*",'Rozpočet projektu'!$C$10:$C$27,AR$1)</f>
        <v>0</v>
      </c>
      <c r="AS53" s="73">
        <f>SUMIFS('Rozpočet projektu'!$G$10:$G$27,'Rozpočet projektu'!$I$10:$I$27,$U53&amp;"*",'Rozpočet projektu'!$C$10:$C$27,AS$1)</f>
        <v>0</v>
      </c>
      <c r="AT53" s="73">
        <f>SUMIFS('Rozpočet projektu'!$G$10:$G$27,'Rozpočet projektu'!$I$10:$I$27,$U53&amp;"*",'Rozpočet projektu'!$C$10:$C$27,AT$1)</f>
        <v>0</v>
      </c>
      <c r="AU53" s="73">
        <f>SUMIFS('Rozpočet projektu'!$G$10:$G$27,'Rozpočet projektu'!$I$10:$I$27,$U53&amp;"*",'Rozpočet projektu'!$C$10:$C$27,AU$1)</f>
        <v>0</v>
      </c>
      <c r="AV53" s="73">
        <f>SUMIFS('Rozpočet projektu'!$G$10:$G$27,'Rozpočet projektu'!$I$10:$I$27,$U53&amp;"*",'Rozpočet projektu'!$C$10:$C$27,AV$1)</f>
        <v>0</v>
      </c>
    </row>
    <row r="54" spans="1:48" ht="38.25" x14ac:dyDescent="0.2">
      <c r="A54" s="84" t="s">
        <v>79</v>
      </c>
      <c r="B54" s="107" t="s">
        <v>47</v>
      </c>
      <c r="C54" s="92">
        <f>SUMIFS('Rozpočet projektu'!$G$10:$G$5057,'Rozpočet projektu'!$I$10:$I$5057,$A54&amp;"*",'Rozpočet projektu'!$C$10:$C$5057,$B54)</f>
        <v>0</v>
      </c>
      <c r="D54" s="92" t="str">
        <f t="shared" ref="D54:D69" si="7">IFERROR(IF(IF(ROUND($D$2*C54,2)&gt;($D$2*C54),ROUND($D$2*C54,2)-ROUNDUP(ROUND($D$2*C54,2)-($D$2*C54),2),ROUND($D$2*C54,2))&gt;0,IF(ROUND($D$2*C54,2)&gt;($D$2*C54),ROUND($D$2*C54,2)-ROUNDUP(ROUND($D$2*C54,2)-($D$2*C54),2),ROUND($D$2*C54,2)),""),"")</f>
        <v/>
      </c>
      <c r="E54" s="92" t="str">
        <f t="shared" ref="E54:E69" si="8">IFERROR(C54-D54,"")</f>
        <v/>
      </c>
      <c r="F54" s="87"/>
      <c r="U54" s="73" t="s">
        <v>123</v>
      </c>
      <c r="V54" s="73">
        <f>SUMIFS('Rozpočet projektu'!$G$10:$G$27,'Rozpočet projektu'!$I$10:$I$27,$U54&amp;"*",'Rozpočet projektu'!$C$10:$C$27,V$1)</f>
        <v>0</v>
      </c>
      <c r="W54" s="73">
        <f>SUMIFS('Rozpočet projektu'!$G$10:$G$27,'Rozpočet projektu'!$I$10:$I$27,$U54&amp;"*",'Rozpočet projektu'!$C$10:$C$27,W$1)</f>
        <v>0</v>
      </c>
      <c r="X54" s="73">
        <f>SUMIFS('Rozpočet projektu'!$G$10:$G$27,'Rozpočet projektu'!$I$10:$I$27,$U54&amp;"*",'Rozpočet projektu'!$C$10:$C$27,X$1)</f>
        <v>0</v>
      </c>
      <c r="Y54" s="73">
        <f>SUMIFS('Rozpočet projektu'!$G$10:$G$27,'Rozpočet projektu'!$I$10:$I$27,$U54&amp;"*",'Rozpočet projektu'!$C$10:$C$27,Y$1)</f>
        <v>0</v>
      </c>
      <c r="Z54" s="73">
        <f>SUMIFS('Rozpočet projektu'!$G$10:$G$27,'Rozpočet projektu'!$I$10:$I$27,$U54&amp;"*",'Rozpočet projektu'!$C$10:$C$27,Z$1)</f>
        <v>0</v>
      </c>
      <c r="AA54" s="73">
        <f>SUMIFS('Rozpočet projektu'!$G$10:$G$27,'Rozpočet projektu'!$I$10:$I$27,$U54&amp;"*",'Rozpočet projektu'!$C$10:$C$27,AA$1)</f>
        <v>0</v>
      </c>
      <c r="AB54" s="73">
        <f>SUMIFS('Rozpočet projektu'!$G$10:$G$27,'Rozpočet projektu'!$I$10:$I$27,$U54&amp;"*",'Rozpočet projektu'!$C$10:$C$27,AB$1)</f>
        <v>0</v>
      </c>
      <c r="AC54" s="73">
        <f>SUMIFS('Rozpočet projektu'!$G$10:$G$27,'Rozpočet projektu'!$I$10:$I$27,$U54&amp;"*",'Rozpočet projektu'!$C$10:$C$27,AC$1)</f>
        <v>0</v>
      </c>
      <c r="AD54" s="73">
        <f>SUMIFS('Rozpočet projektu'!$G$10:$G$27,'Rozpočet projektu'!$I$10:$I$27,$U54&amp;"*",'Rozpočet projektu'!$C$10:$C$27,AD$1)</f>
        <v>0</v>
      </c>
      <c r="AE54" s="73">
        <f>SUMIFS('Rozpočet projektu'!$G$10:$G$27,'Rozpočet projektu'!$I$10:$I$27,$U54&amp;"*",'Rozpočet projektu'!$C$10:$C$27,AE$1)</f>
        <v>0</v>
      </c>
      <c r="AF54" s="73">
        <f>SUMIFS('Rozpočet projektu'!$G$10:$G$27,'Rozpočet projektu'!$I$10:$I$27,$U54&amp;"*",'Rozpočet projektu'!$C$10:$C$27,AF$1)</f>
        <v>0</v>
      </c>
      <c r="AG54" s="73">
        <f>SUMIFS('Rozpočet projektu'!$G$10:$G$27,'Rozpočet projektu'!$I$10:$I$27,$U54&amp;"*",'Rozpočet projektu'!$C$10:$C$27,AG$1)</f>
        <v>0</v>
      </c>
      <c r="AH54" s="73">
        <f>SUMIFS('Rozpočet projektu'!$G$10:$G$27,'Rozpočet projektu'!$I$10:$I$27,$U54&amp;"*",'Rozpočet projektu'!$C$10:$C$27,AH$1)</f>
        <v>0</v>
      </c>
      <c r="AI54" s="73">
        <f>SUMIFS('Rozpočet projektu'!$G$10:$G$27,'Rozpočet projektu'!$I$10:$I$27,$U54&amp;"*",'Rozpočet projektu'!$C$10:$C$27,AI$1)</f>
        <v>0</v>
      </c>
      <c r="AJ54" s="73">
        <f>SUMIFS('Rozpočet projektu'!$G$10:$G$27,'Rozpočet projektu'!$I$10:$I$27,$U54&amp;"*",'Rozpočet projektu'!$C$10:$C$27,AJ$1)</f>
        <v>0</v>
      </c>
      <c r="AK54" s="73">
        <f>SUMIFS('Rozpočet projektu'!$G$10:$G$27,'Rozpočet projektu'!$I$10:$I$27,$U54&amp;"*",'Rozpočet projektu'!$C$10:$C$27,AK$1)</f>
        <v>0</v>
      </c>
      <c r="AL54" s="73">
        <f>SUMIFS('Rozpočet projektu'!$G$10:$G$27,'Rozpočet projektu'!$I$10:$I$27,$U54&amp;"*",'Rozpočet projektu'!$C$10:$C$27,AL$1)</f>
        <v>0</v>
      </c>
      <c r="AM54" s="73">
        <f>SUMIFS('Rozpočet projektu'!$G$10:$G$27,'Rozpočet projektu'!$I$10:$I$27,$U54&amp;"*",'Rozpočet projektu'!$C$10:$C$27,AM$1)</f>
        <v>0</v>
      </c>
      <c r="AN54" s="73">
        <f>SUMIFS('Rozpočet projektu'!$G$10:$G$27,'Rozpočet projektu'!$I$10:$I$27,$U54&amp;"*",'Rozpočet projektu'!$C$10:$C$27,AN$1)</f>
        <v>0</v>
      </c>
      <c r="AO54" s="73">
        <f>SUMIFS('Rozpočet projektu'!$G$10:$G$27,'Rozpočet projektu'!$I$10:$I$27,$U54&amp;"*",'Rozpočet projektu'!$C$10:$C$27,AO$1)</f>
        <v>0</v>
      </c>
      <c r="AP54" s="73">
        <f>SUMIFS('Rozpočet projektu'!$G$10:$G$27,'Rozpočet projektu'!$I$10:$I$27,$U54&amp;"*",'Rozpočet projektu'!$C$10:$C$27,AP$1)</f>
        <v>0</v>
      </c>
      <c r="AQ54" s="73">
        <f>SUMIFS('Rozpočet projektu'!$G$10:$G$27,'Rozpočet projektu'!$I$10:$I$27,$U54&amp;"*",'Rozpočet projektu'!$C$10:$C$27,AQ$1)</f>
        <v>0</v>
      </c>
      <c r="AR54" s="73">
        <f>SUMIFS('Rozpočet projektu'!$G$10:$G$27,'Rozpočet projektu'!$I$10:$I$27,$U54&amp;"*",'Rozpočet projektu'!$C$10:$C$27,AR$1)</f>
        <v>0</v>
      </c>
      <c r="AS54" s="73">
        <f>SUMIFS('Rozpočet projektu'!$G$10:$G$27,'Rozpočet projektu'!$I$10:$I$27,$U54&amp;"*",'Rozpočet projektu'!$C$10:$C$27,AS$1)</f>
        <v>0</v>
      </c>
      <c r="AT54" s="73">
        <f>SUMIFS('Rozpočet projektu'!$G$10:$G$27,'Rozpočet projektu'!$I$10:$I$27,$U54&amp;"*",'Rozpočet projektu'!$C$10:$C$27,AT$1)</f>
        <v>0</v>
      </c>
      <c r="AU54" s="73">
        <f>SUMIFS('Rozpočet projektu'!$G$10:$G$27,'Rozpočet projektu'!$I$10:$I$27,$U54&amp;"*",'Rozpočet projektu'!$C$10:$C$27,AU$1)</f>
        <v>0</v>
      </c>
      <c r="AV54" s="73">
        <f>SUMIFS('Rozpočet projektu'!$G$10:$G$27,'Rozpočet projektu'!$I$10:$I$27,$U54&amp;"*",'Rozpočet projektu'!$C$10:$C$27,AV$1)</f>
        <v>0</v>
      </c>
    </row>
    <row r="55" spans="1:48" ht="38.25" x14ac:dyDescent="0.2">
      <c r="A55" s="84" t="s">
        <v>79</v>
      </c>
      <c r="B55" s="107" t="s">
        <v>151</v>
      </c>
      <c r="C55" s="92">
        <f>SUMIFS('Rozpočet projektu'!$G$10:$G$5057,'Rozpočet projektu'!$I$10:$I$5057,$A55&amp;"*",'Rozpočet projektu'!$C$10:$C$5057,$B55)</f>
        <v>0</v>
      </c>
      <c r="D55" s="92" t="str">
        <f t="shared" si="7"/>
        <v/>
      </c>
      <c r="E55" s="92" t="str">
        <f t="shared" si="8"/>
        <v/>
      </c>
      <c r="F55" s="87"/>
      <c r="U55" s="73" t="s">
        <v>124</v>
      </c>
      <c r="V55" s="73">
        <f>SUMIFS('Rozpočet projektu'!$G$10:$G$27,'Rozpočet projektu'!$I$10:$I$27,$U55&amp;"*",'Rozpočet projektu'!$C$10:$C$27,V$1)</f>
        <v>0</v>
      </c>
      <c r="W55" s="73">
        <f>SUMIFS('Rozpočet projektu'!$G$10:$G$27,'Rozpočet projektu'!$I$10:$I$27,$U55&amp;"*",'Rozpočet projektu'!$C$10:$C$27,W$1)</f>
        <v>0</v>
      </c>
      <c r="X55" s="73">
        <f>SUMIFS('Rozpočet projektu'!$G$10:$G$27,'Rozpočet projektu'!$I$10:$I$27,$U55&amp;"*",'Rozpočet projektu'!$C$10:$C$27,X$1)</f>
        <v>0</v>
      </c>
      <c r="Y55" s="73">
        <f>SUMIFS('Rozpočet projektu'!$G$10:$G$27,'Rozpočet projektu'!$I$10:$I$27,$U55&amp;"*",'Rozpočet projektu'!$C$10:$C$27,Y$1)</f>
        <v>0</v>
      </c>
      <c r="Z55" s="73">
        <f>SUMIFS('Rozpočet projektu'!$G$10:$G$27,'Rozpočet projektu'!$I$10:$I$27,$U55&amp;"*",'Rozpočet projektu'!$C$10:$C$27,Z$1)</f>
        <v>0</v>
      </c>
      <c r="AA55" s="73">
        <f>SUMIFS('Rozpočet projektu'!$G$10:$G$27,'Rozpočet projektu'!$I$10:$I$27,$U55&amp;"*",'Rozpočet projektu'!$C$10:$C$27,AA$1)</f>
        <v>0</v>
      </c>
      <c r="AB55" s="73">
        <f>SUMIFS('Rozpočet projektu'!$G$10:$G$27,'Rozpočet projektu'!$I$10:$I$27,$U55&amp;"*",'Rozpočet projektu'!$C$10:$C$27,AB$1)</f>
        <v>0</v>
      </c>
      <c r="AC55" s="73">
        <f>SUMIFS('Rozpočet projektu'!$G$10:$G$27,'Rozpočet projektu'!$I$10:$I$27,$U55&amp;"*",'Rozpočet projektu'!$C$10:$C$27,AC$1)</f>
        <v>0</v>
      </c>
      <c r="AD55" s="73">
        <f>SUMIFS('Rozpočet projektu'!$G$10:$G$27,'Rozpočet projektu'!$I$10:$I$27,$U55&amp;"*",'Rozpočet projektu'!$C$10:$C$27,AD$1)</f>
        <v>0</v>
      </c>
      <c r="AE55" s="73">
        <f>SUMIFS('Rozpočet projektu'!$G$10:$G$27,'Rozpočet projektu'!$I$10:$I$27,$U55&amp;"*",'Rozpočet projektu'!$C$10:$C$27,AE$1)</f>
        <v>0</v>
      </c>
      <c r="AF55" s="73">
        <f>SUMIFS('Rozpočet projektu'!$G$10:$G$27,'Rozpočet projektu'!$I$10:$I$27,$U55&amp;"*",'Rozpočet projektu'!$C$10:$C$27,AF$1)</f>
        <v>0</v>
      </c>
      <c r="AG55" s="73">
        <f>SUMIFS('Rozpočet projektu'!$G$10:$G$27,'Rozpočet projektu'!$I$10:$I$27,$U55&amp;"*",'Rozpočet projektu'!$C$10:$C$27,AG$1)</f>
        <v>0</v>
      </c>
      <c r="AH55" s="73">
        <f>SUMIFS('Rozpočet projektu'!$G$10:$G$27,'Rozpočet projektu'!$I$10:$I$27,$U55&amp;"*",'Rozpočet projektu'!$C$10:$C$27,AH$1)</f>
        <v>0</v>
      </c>
      <c r="AI55" s="73">
        <f>SUMIFS('Rozpočet projektu'!$G$10:$G$27,'Rozpočet projektu'!$I$10:$I$27,$U55&amp;"*",'Rozpočet projektu'!$C$10:$C$27,AI$1)</f>
        <v>0</v>
      </c>
      <c r="AJ55" s="73">
        <f>SUMIFS('Rozpočet projektu'!$G$10:$G$27,'Rozpočet projektu'!$I$10:$I$27,$U55&amp;"*",'Rozpočet projektu'!$C$10:$C$27,AJ$1)</f>
        <v>0</v>
      </c>
      <c r="AK55" s="73">
        <f>SUMIFS('Rozpočet projektu'!$G$10:$G$27,'Rozpočet projektu'!$I$10:$I$27,$U55&amp;"*",'Rozpočet projektu'!$C$10:$C$27,AK$1)</f>
        <v>0</v>
      </c>
      <c r="AL55" s="73">
        <f>SUMIFS('Rozpočet projektu'!$G$10:$G$27,'Rozpočet projektu'!$I$10:$I$27,$U55&amp;"*",'Rozpočet projektu'!$C$10:$C$27,AL$1)</f>
        <v>0</v>
      </c>
      <c r="AM55" s="73">
        <f>SUMIFS('Rozpočet projektu'!$G$10:$G$27,'Rozpočet projektu'!$I$10:$I$27,$U55&amp;"*",'Rozpočet projektu'!$C$10:$C$27,AM$1)</f>
        <v>0</v>
      </c>
      <c r="AN55" s="73">
        <f>SUMIFS('Rozpočet projektu'!$G$10:$G$27,'Rozpočet projektu'!$I$10:$I$27,$U55&amp;"*",'Rozpočet projektu'!$C$10:$C$27,AN$1)</f>
        <v>0</v>
      </c>
      <c r="AO55" s="73">
        <f>SUMIFS('Rozpočet projektu'!$G$10:$G$27,'Rozpočet projektu'!$I$10:$I$27,$U55&amp;"*",'Rozpočet projektu'!$C$10:$C$27,AO$1)</f>
        <v>0</v>
      </c>
      <c r="AP55" s="73">
        <f>SUMIFS('Rozpočet projektu'!$G$10:$G$27,'Rozpočet projektu'!$I$10:$I$27,$U55&amp;"*",'Rozpočet projektu'!$C$10:$C$27,AP$1)</f>
        <v>0</v>
      </c>
      <c r="AQ55" s="73">
        <f>SUMIFS('Rozpočet projektu'!$G$10:$G$27,'Rozpočet projektu'!$I$10:$I$27,$U55&amp;"*",'Rozpočet projektu'!$C$10:$C$27,AQ$1)</f>
        <v>0</v>
      </c>
      <c r="AR55" s="73">
        <f>SUMIFS('Rozpočet projektu'!$G$10:$G$27,'Rozpočet projektu'!$I$10:$I$27,$U55&amp;"*",'Rozpočet projektu'!$C$10:$C$27,AR$1)</f>
        <v>0</v>
      </c>
      <c r="AS55" s="73">
        <f>SUMIFS('Rozpočet projektu'!$G$10:$G$27,'Rozpočet projektu'!$I$10:$I$27,$U55&amp;"*",'Rozpočet projektu'!$C$10:$C$27,AS$1)</f>
        <v>0</v>
      </c>
      <c r="AT55" s="73">
        <f>SUMIFS('Rozpočet projektu'!$G$10:$G$27,'Rozpočet projektu'!$I$10:$I$27,$U55&amp;"*",'Rozpočet projektu'!$C$10:$C$27,AT$1)</f>
        <v>0</v>
      </c>
      <c r="AU55" s="73">
        <f>SUMIFS('Rozpočet projektu'!$G$10:$G$27,'Rozpočet projektu'!$I$10:$I$27,$U55&amp;"*",'Rozpočet projektu'!$C$10:$C$27,AU$1)</f>
        <v>0</v>
      </c>
      <c r="AV55" s="73">
        <f>SUMIFS('Rozpočet projektu'!$G$10:$G$27,'Rozpočet projektu'!$I$10:$I$27,$U55&amp;"*",'Rozpočet projektu'!$C$10:$C$27,AV$1)</f>
        <v>0</v>
      </c>
    </row>
    <row r="56" spans="1:48" ht="25.5" x14ac:dyDescent="0.2">
      <c r="A56" s="84" t="s">
        <v>79</v>
      </c>
      <c r="B56" s="107" t="s">
        <v>150</v>
      </c>
      <c r="C56" s="92">
        <f>SUMIFS('Rozpočet projektu'!$G$10:$G$5057,'Rozpočet projektu'!$I$10:$I$5057,$A56&amp;"*",'Rozpočet projektu'!$C$10:$C$5057,$B56)</f>
        <v>0</v>
      </c>
      <c r="D56" s="92" t="str">
        <f t="shared" si="7"/>
        <v/>
      </c>
      <c r="E56" s="92" t="str">
        <f t="shared" si="8"/>
        <v/>
      </c>
      <c r="F56" s="87"/>
      <c r="U56" s="73" t="s">
        <v>125</v>
      </c>
      <c r="V56" s="73">
        <f>SUMIFS('Rozpočet projektu'!$G$10:$G$27,'Rozpočet projektu'!$I$10:$I$27,$U56&amp;"*",'Rozpočet projektu'!$C$10:$C$27,V$1)</f>
        <v>0</v>
      </c>
      <c r="W56" s="73">
        <f>SUMIFS('Rozpočet projektu'!$G$10:$G$27,'Rozpočet projektu'!$I$10:$I$27,$U56&amp;"*",'Rozpočet projektu'!$C$10:$C$27,W$1)</f>
        <v>0</v>
      </c>
      <c r="X56" s="73">
        <f>SUMIFS('Rozpočet projektu'!$G$10:$G$27,'Rozpočet projektu'!$I$10:$I$27,$U56&amp;"*",'Rozpočet projektu'!$C$10:$C$27,X$1)</f>
        <v>0</v>
      </c>
      <c r="Y56" s="73">
        <f>SUMIFS('Rozpočet projektu'!$G$10:$G$27,'Rozpočet projektu'!$I$10:$I$27,$U56&amp;"*",'Rozpočet projektu'!$C$10:$C$27,Y$1)</f>
        <v>0</v>
      </c>
      <c r="Z56" s="73">
        <f>SUMIFS('Rozpočet projektu'!$G$10:$G$27,'Rozpočet projektu'!$I$10:$I$27,$U56&amp;"*",'Rozpočet projektu'!$C$10:$C$27,Z$1)</f>
        <v>0</v>
      </c>
      <c r="AA56" s="73">
        <f>SUMIFS('Rozpočet projektu'!$G$10:$G$27,'Rozpočet projektu'!$I$10:$I$27,$U56&amp;"*",'Rozpočet projektu'!$C$10:$C$27,AA$1)</f>
        <v>0</v>
      </c>
      <c r="AB56" s="73">
        <f>SUMIFS('Rozpočet projektu'!$G$10:$G$27,'Rozpočet projektu'!$I$10:$I$27,$U56&amp;"*",'Rozpočet projektu'!$C$10:$C$27,AB$1)</f>
        <v>0</v>
      </c>
      <c r="AC56" s="73">
        <f>SUMIFS('Rozpočet projektu'!$G$10:$G$27,'Rozpočet projektu'!$I$10:$I$27,$U56&amp;"*",'Rozpočet projektu'!$C$10:$C$27,AC$1)</f>
        <v>0</v>
      </c>
      <c r="AD56" s="73">
        <f>SUMIFS('Rozpočet projektu'!$G$10:$G$27,'Rozpočet projektu'!$I$10:$I$27,$U56&amp;"*",'Rozpočet projektu'!$C$10:$C$27,AD$1)</f>
        <v>0</v>
      </c>
      <c r="AE56" s="73">
        <f>SUMIFS('Rozpočet projektu'!$G$10:$G$27,'Rozpočet projektu'!$I$10:$I$27,$U56&amp;"*",'Rozpočet projektu'!$C$10:$C$27,AE$1)</f>
        <v>0</v>
      </c>
      <c r="AF56" s="73">
        <f>SUMIFS('Rozpočet projektu'!$G$10:$G$27,'Rozpočet projektu'!$I$10:$I$27,$U56&amp;"*",'Rozpočet projektu'!$C$10:$C$27,AF$1)</f>
        <v>0</v>
      </c>
      <c r="AG56" s="73">
        <f>SUMIFS('Rozpočet projektu'!$G$10:$G$27,'Rozpočet projektu'!$I$10:$I$27,$U56&amp;"*",'Rozpočet projektu'!$C$10:$C$27,AG$1)</f>
        <v>0</v>
      </c>
      <c r="AH56" s="73">
        <f>SUMIFS('Rozpočet projektu'!$G$10:$G$27,'Rozpočet projektu'!$I$10:$I$27,$U56&amp;"*",'Rozpočet projektu'!$C$10:$C$27,AH$1)</f>
        <v>0</v>
      </c>
      <c r="AI56" s="73">
        <f>SUMIFS('Rozpočet projektu'!$G$10:$G$27,'Rozpočet projektu'!$I$10:$I$27,$U56&amp;"*",'Rozpočet projektu'!$C$10:$C$27,AI$1)</f>
        <v>0</v>
      </c>
      <c r="AJ56" s="73">
        <f>SUMIFS('Rozpočet projektu'!$G$10:$G$27,'Rozpočet projektu'!$I$10:$I$27,$U56&amp;"*",'Rozpočet projektu'!$C$10:$C$27,AJ$1)</f>
        <v>0</v>
      </c>
      <c r="AK56" s="73">
        <f>SUMIFS('Rozpočet projektu'!$G$10:$G$27,'Rozpočet projektu'!$I$10:$I$27,$U56&amp;"*",'Rozpočet projektu'!$C$10:$C$27,AK$1)</f>
        <v>0</v>
      </c>
      <c r="AL56" s="73">
        <f>SUMIFS('Rozpočet projektu'!$G$10:$G$27,'Rozpočet projektu'!$I$10:$I$27,$U56&amp;"*",'Rozpočet projektu'!$C$10:$C$27,AL$1)</f>
        <v>0</v>
      </c>
      <c r="AM56" s="73">
        <f>SUMIFS('Rozpočet projektu'!$G$10:$G$27,'Rozpočet projektu'!$I$10:$I$27,$U56&amp;"*",'Rozpočet projektu'!$C$10:$C$27,AM$1)</f>
        <v>0</v>
      </c>
      <c r="AN56" s="73">
        <f>SUMIFS('Rozpočet projektu'!$G$10:$G$27,'Rozpočet projektu'!$I$10:$I$27,$U56&amp;"*",'Rozpočet projektu'!$C$10:$C$27,AN$1)</f>
        <v>0</v>
      </c>
      <c r="AO56" s="73">
        <f>SUMIFS('Rozpočet projektu'!$G$10:$G$27,'Rozpočet projektu'!$I$10:$I$27,$U56&amp;"*",'Rozpočet projektu'!$C$10:$C$27,AO$1)</f>
        <v>0</v>
      </c>
      <c r="AP56" s="73">
        <f>SUMIFS('Rozpočet projektu'!$G$10:$G$27,'Rozpočet projektu'!$I$10:$I$27,$U56&amp;"*",'Rozpočet projektu'!$C$10:$C$27,AP$1)</f>
        <v>0</v>
      </c>
      <c r="AQ56" s="73">
        <f>SUMIFS('Rozpočet projektu'!$G$10:$G$27,'Rozpočet projektu'!$I$10:$I$27,$U56&amp;"*",'Rozpočet projektu'!$C$10:$C$27,AQ$1)</f>
        <v>0</v>
      </c>
      <c r="AR56" s="73">
        <f>SUMIFS('Rozpočet projektu'!$G$10:$G$27,'Rozpočet projektu'!$I$10:$I$27,$U56&amp;"*",'Rozpočet projektu'!$C$10:$C$27,AR$1)</f>
        <v>0</v>
      </c>
      <c r="AS56" s="73">
        <f>SUMIFS('Rozpočet projektu'!$G$10:$G$27,'Rozpočet projektu'!$I$10:$I$27,$U56&amp;"*",'Rozpočet projektu'!$C$10:$C$27,AS$1)</f>
        <v>0</v>
      </c>
      <c r="AT56" s="73">
        <f>SUMIFS('Rozpočet projektu'!$G$10:$G$27,'Rozpočet projektu'!$I$10:$I$27,$U56&amp;"*",'Rozpočet projektu'!$C$10:$C$27,AT$1)</f>
        <v>0</v>
      </c>
      <c r="AU56" s="73">
        <f>SUMIFS('Rozpočet projektu'!$G$10:$G$27,'Rozpočet projektu'!$I$10:$I$27,$U56&amp;"*",'Rozpočet projektu'!$C$10:$C$27,AU$1)</f>
        <v>0</v>
      </c>
      <c r="AV56" s="73">
        <f>SUMIFS('Rozpočet projektu'!$G$10:$G$27,'Rozpočet projektu'!$I$10:$I$27,$U56&amp;"*",'Rozpočet projektu'!$C$10:$C$27,AV$1)</f>
        <v>0</v>
      </c>
    </row>
    <row r="57" spans="1:48" ht="38.25" x14ac:dyDescent="0.2">
      <c r="A57" s="84" t="s">
        <v>79</v>
      </c>
      <c r="B57" s="107" t="s">
        <v>152</v>
      </c>
      <c r="C57" s="92">
        <f>SUMIFS('Rozpočet projektu'!$G$10:$G$5057,'Rozpočet projektu'!$I$10:$I$5057,$A57&amp;"*",'Rozpočet projektu'!$C$10:$C$5057,$B57)</f>
        <v>0</v>
      </c>
      <c r="D57" s="92" t="str">
        <f t="shared" si="7"/>
        <v/>
      </c>
      <c r="E57" s="92" t="str">
        <f t="shared" si="8"/>
        <v/>
      </c>
      <c r="F57" s="87"/>
    </row>
    <row r="58" spans="1:48" ht="25.5" x14ac:dyDescent="0.2">
      <c r="A58" s="84" t="s">
        <v>79</v>
      </c>
      <c r="B58" s="107" t="s">
        <v>51</v>
      </c>
      <c r="C58" s="92">
        <f>SUMIFS('Rozpočet projektu'!$G$10:$G$5057,'Rozpočet projektu'!$I$10:$I$5057,$A58&amp;"*",'Rozpočet projektu'!$C$10:$C$5057,$B58)</f>
        <v>0</v>
      </c>
      <c r="D58" s="92" t="str">
        <f t="shared" si="7"/>
        <v/>
      </c>
      <c r="E58" s="92" t="str">
        <f t="shared" si="8"/>
        <v/>
      </c>
      <c r="F58" s="87"/>
    </row>
    <row r="59" spans="1:48" x14ac:dyDescent="0.2">
      <c r="A59" s="84" t="s">
        <v>79</v>
      </c>
      <c r="B59" s="107" t="s">
        <v>52</v>
      </c>
      <c r="C59" s="92">
        <f>SUMIFS('Rozpočet projektu'!$G$10:$G$5057,'Rozpočet projektu'!$I$10:$I$5057,$A59&amp;"*",'Rozpočet projektu'!$C$10:$C$5057,$B59)</f>
        <v>0</v>
      </c>
      <c r="D59" s="92" t="str">
        <f t="shared" si="7"/>
        <v/>
      </c>
      <c r="E59" s="92" t="str">
        <f t="shared" si="8"/>
        <v/>
      </c>
      <c r="F59" s="87"/>
    </row>
    <row r="60" spans="1:48" x14ac:dyDescent="0.2">
      <c r="A60" s="84" t="s">
        <v>79</v>
      </c>
      <c r="B60" s="107" t="s">
        <v>53</v>
      </c>
      <c r="C60" s="92">
        <f>SUMIFS('Rozpočet projektu'!$G$10:$G$5057,'Rozpočet projektu'!$I$10:$I$5057,$A60&amp;"*",'Rozpočet projektu'!$C$10:$C$5057,$B60)</f>
        <v>0</v>
      </c>
      <c r="D60" s="92" t="str">
        <f t="shared" si="7"/>
        <v/>
      </c>
      <c r="E60" s="92" t="str">
        <f t="shared" si="8"/>
        <v/>
      </c>
      <c r="F60" s="87"/>
      <c r="G60" s="87"/>
      <c r="H60" s="87"/>
      <c r="I60" s="87"/>
    </row>
    <row r="61" spans="1:48" x14ac:dyDescent="0.2">
      <c r="A61" s="84" t="s">
        <v>79</v>
      </c>
      <c r="B61" s="94" t="s">
        <v>43</v>
      </c>
      <c r="C61" s="92">
        <f>SUMIFS('Rozpočet projektu'!$G$10:$G$5057,'Rozpočet projektu'!$I$10:$I$5057,$A61&amp;"*",'Rozpočet projektu'!$C$10:$C$5057,$B61)</f>
        <v>0</v>
      </c>
      <c r="D61" s="92" t="str">
        <f t="shared" si="7"/>
        <v/>
      </c>
      <c r="E61" s="92" t="str">
        <f t="shared" si="8"/>
        <v/>
      </c>
      <c r="F61" s="87"/>
      <c r="G61" s="87"/>
      <c r="H61" s="87"/>
      <c r="I61" s="87"/>
    </row>
    <row r="62" spans="1:48" ht="38.25" x14ac:dyDescent="0.2">
      <c r="A62" s="84" t="s">
        <v>80</v>
      </c>
      <c r="B62" s="107" t="s">
        <v>47</v>
      </c>
      <c r="C62" s="92">
        <f>SUMIFS('Rozpočet projektu'!$G$10:$G$5057,'Rozpočet projektu'!$I$10:$I$5057,$A62&amp;"*",'Rozpočet projektu'!$C$10:$C$5057,$B62)</f>
        <v>0</v>
      </c>
      <c r="D62" s="92" t="str">
        <f t="shared" si="7"/>
        <v/>
      </c>
      <c r="E62" s="92" t="str">
        <f t="shared" si="8"/>
        <v/>
      </c>
      <c r="F62" s="87"/>
      <c r="G62" s="87"/>
      <c r="H62" s="87"/>
      <c r="I62" s="87"/>
    </row>
    <row r="63" spans="1:48" ht="38.25" x14ac:dyDescent="0.2">
      <c r="A63" s="84" t="s">
        <v>80</v>
      </c>
      <c r="B63" s="107" t="s">
        <v>151</v>
      </c>
      <c r="C63" s="92">
        <f>SUMIFS('Rozpočet projektu'!$G$10:$G$5057,'Rozpočet projektu'!$I$10:$I$5057,$A63&amp;"*",'Rozpočet projektu'!$C$10:$C$5057,$B63)</f>
        <v>0</v>
      </c>
      <c r="D63" s="92" t="str">
        <f t="shared" si="7"/>
        <v/>
      </c>
      <c r="E63" s="92" t="str">
        <f t="shared" si="8"/>
        <v/>
      </c>
      <c r="F63" s="87"/>
      <c r="G63" s="87"/>
      <c r="H63" s="87"/>
      <c r="I63" s="87"/>
    </row>
    <row r="64" spans="1:48" ht="25.5" x14ac:dyDescent="0.2">
      <c r="A64" s="84" t="s">
        <v>80</v>
      </c>
      <c r="B64" s="107" t="s">
        <v>150</v>
      </c>
      <c r="C64" s="92">
        <f>SUMIFS('Rozpočet projektu'!$G$10:$G$5057,'Rozpočet projektu'!$I$10:$I$5057,$A64&amp;"*",'Rozpočet projektu'!$C$10:$C$5057,$B64)</f>
        <v>0</v>
      </c>
      <c r="D64" s="92" t="str">
        <f t="shared" si="7"/>
        <v/>
      </c>
      <c r="E64" s="92" t="str">
        <f t="shared" si="8"/>
        <v/>
      </c>
      <c r="F64" s="87"/>
      <c r="G64" s="87"/>
      <c r="H64" s="87"/>
      <c r="I64" s="87"/>
    </row>
    <row r="65" spans="1:9" ht="38.25" x14ac:dyDescent="0.2">
      <c r="A65" s="84" t="s">
        <v>80</v>
      </c>
      <c r="B65" s="107" t="s">
        <v>152</v>
      </c>
      <c r="C65" s="92">
        <f>SUMIFS('Rozpočet projektu'!$G$10:$G$5057,'Rozpočet projektu'!$I$10:$I$5057,$A65&amp;"*",'Rozpočet projektu'!$C$10:$C$5057,$B65)</f>
        <v>0</v>
      </c>
      <c r="D65" s="92" t="str">
        <f t="shared" si="7"/>
        <v/>
      </c>
      <c r="E65" s="92" t="str">
        <f t="shared" si="8"/>
        <v/>
      </c>
      <c r="F65" s="87"/>
      <c r="G65" s="87"/>
      <c r="H65" s="87"/>
      <c r="I65" s="87"/>
    </row>
    <row r="66" spans="1:9" ht="25.5" x14ac:dyDescent="0.2">
      <c r="A66" s="84" t="s">
        <v>80</v>
      </c>
      <c r="B66" s="107" t="s">
        <v>51</v>
      </c>
      <c r="C66" s="92">
        <f>SUMIFS('Rozpočet projektu'!$G$10:$G$5057,'Rozpočet projektu'!$I$10:$I$5057,$A66&amp;"*",'Rozpočet projektu'!$C$10:$C$5057,$B66)</f>
        <v>0</v>
      </c>
      <c r="D66" s="92" t="str">
        <f t="shared" si="7"/>
        <v/>
      </c>
      <c r="E66" s="92" t="str">
        <f t="shared" si="8"/>
        <v/>
      </c>
      <c r="F66" s="87"/>
      <c r="G66" s="87"/>
      <c r="H66" s="87"/>
      <c r="I66" s="87"/>
    </row>
    <row r="67" spans="1:9" x14ac:dyDescent="0.2">
      <c r="A67" s="84" t="s">
        <v>80</v>
      </c>
      <c r="B67" s="107" t="s">
        <v>52</v>
      </c>
      <c r="C67" s="92">
        <f>SUMIFS('Rozpočet projektu'!$G$10:$G$5057,'Rozpočet projektu'!$I$10:$I$5057,$A67&amp;"*",'Rozpočet projektu'!$C$10:$C$5057,$B67)</f>
        <v>0</v>
      </c>
      <c r="D67" s="92" t="str">
        <f t="shared" si="7"/>
        <v/>
      </c>
      <c r="E67" s="92" t="str">
        <f t="shared" si="8"/>
        <v/>
      </c>
      <c r="F67" s="87"/>
      <c r="G67" s="87"/>
      <c r="H67" s="87"/>
      <c r="I67" s="87"/>
    </row>
    <row r="68" spans="1:9" x14ac:dyDescent="0.2">
      <c r="A68" s="84" t="s">
        <v>80</v>
      </c>
      <c r="B68" s="107" t="s">
        <v>53</v>
      </c>
      <c r="C68" s="92">
        <f>SUMIFS('Rozpočet projektu'!$G$10:$G$5057,'Rozpočet projektu'!$I$10:$I$5057,$A68&amp;"*",'Rozpočet projektu'!$C$10:$C$5057,$B68)</f>
        <v>0</v>
      </c>
      <c r="D68" s="92" t="str">
        <f t="shared" si="7"/>
        <v/>
      </c>
      <c r="E68" s="92" t="str">
        <f t="shared" si="8"/>
        <v/>
      </c>
      <c r="F68" s="87"/>
      <c r="G68" s="87"/>
      <c r="H68" s="87"/>
      <c r="I68" s="87"/>
    </row>
    <row r="69" spans="1:9" x14ac:dyDescent="0.2">
      <c r="A69" s="84" t="s">
        <v>80</v>
      </c>
      <c r="B69" s="94" t="s">
        <v>43</v>
      </c>
      <c r="C69" s="92">
        <f>SUMIFS('Rozpočet projektu'!$G$10:$G$5057,'Rozpočet projektu'!$I$10:$I$5057,$A69&amp;"*",'Rozpočet projektu'!$C$10:$C$5057,$B69)</f>
        <v>0</v>
      </c>
      <c r="D69" s="92" t="str">
        <f t="shared" si="7"/>
        <v/>
      </c>
      <c r="E69" s="92" t="str">
        <f t="shared" si="8"/>
        <v/>
      </c>
      <c r="F69" s="87"/>
      <c r="G69" s="87"/>
      <c r="H69" s="87"/>
      <c r="I69" s="87"/>
    </row>
    <row r="70" spans="1:9" ht="38.25" x14ac:dyDescent="0.2">
      <c r="A70" s="84" t="s">
        <v>82</v>
      </c>
      <c r="B70" s="107" t="s">
        <v>47</v>
      </c>
      <c r="C70" s="92">
        <f>SUMIFS('Rozpočet projektu'!$G$10:$G$5057,'Rozpočet projektu'!$I$10:$I$5057,$A70&amp;"*",'Rozpočet projektu'!$C$10:$C$5057,$B70)</f>
        <v>0</v>
      </c>
      <c r="D70" s="92" t="str">
        <f t="shared" ref="D70:D89" si="9">IFERROR(IF(IF(ROUND($D$2*C70,2)&gt;($D$2*C70),ROUND($D$2*C70,2)-ROUNDUP(ROUND($D$2*C70,2)-($D$2*C70),2),ROUND($D$2*C70,2))&gt;0,IF(ROUND($D$2*C70,2)&gt;($D$2*C70),ROUND($D$2*C70,2)-ROUNDUP(ROUND($D$2*C70,2)-($D$2*C70),2),ROUND($D$2*C70,2)),""),"")</f>
        <v/>
      </c>
      <c r="E70" s="92" t="str">
        <f t="shared" ref="E70:E90" si="10">IFERROR(C70-D70,"")</f>
        <v/>
      </c>
      <c r="F70" s="87"/>
      <c r="G70" s="87"/>
      <c r="H70" s="87"/>
      <c r="I70" s="87"/>
    </row>
    <row r="71" spans="1:9" ht="38.25" x14ac:dyDescent="0.2">
      <c r="A71" s="84" t="s">
        <v>82</v>
      </c>
      <c r="B71" s="107" t="s">
        <v>151</v>
      </c>
      <c r="C71" s="92">
        <f>SUMIFS('Rozpočet projektu'!$G$10:$G$5057,'Rozpočet projektu'!$I$10:$I$5057,$A71&amp;"*",'Rozpočet projektu'!$C$10:$C$5057,$B71)</f>
        <v>0</v>
      </c>
      <c r="D71" s="92" t="str">
        <f t="shared" si="9"/>
        <v/>
      </c>
      <c r="E71" s="92" t="str">
        <f t="shared" si="10"/>
        <v/>
      </c>
      <c r="F71" s="87"/>
      <c r="G71" s="87"/>
      <c r="H71" s="87"/>
      <c r="I71" s="87"/>
    </row>
    <row r="72" spans="1:9" ht="25.5" x14ac:dyDescent="0.2">
      <c r="A72" s="84" t="s">
        <v>82</v>
      </c>
      <c r="B72" s="107" t="s">
        <v>150</v>
      </c>
      <c r="C72" s="92">
        <f>SUMIFS('Rozpočet projektu'!$G$10:$G$5057,'Rozpočet projektu'!$I$10:$I$5057,$A72&amp;"*",'Rozpočet projektu'!$C$10:$C$5057,$B72)</f>
        <v>0</v>
      </c>
      <c r="D72" s="92" t="str">
        <f t="shared" si="9"/>
        <v/>
      </c>
      <c r="E72" s="92" t="str">
        <f t="shared" si="10"/>
        <v/>
      </c>
      <c r="F72" s="87"/>
      <c r="G72" s="87"/>
      <c r="H72" s="87"/>
      <c r="I72" s="87"/>
    </row>
    <row r="73" spans="1:9" ht="38.25" x14ac:dyDescent="0.2">
      <c r="A73" s="84" t="s">
        <v>82</v>
      </c>
      <c r="B73" s="107" t="s">
        <v>152</v>
      </c>
      <c r="C73" s="92">
        <f>SUMIFS('Rozpočet projektu'!$G$10:$G$5057,'Rozpočet projektu'!$I$10:$I$5057,$A73&amp;"*",'Rozpočet projektu'!$C$10:$C$5057,$B73)</f>
        <v>0</v>
      </c>
      <c r="D73" s="92" t="str">
        <f t="shared" si="9"/>
        <v/>
      </c>
      <c r="E73" s="92" t="str">
        <f t="shared" si="10"/>
        <v/>
      </c>
      <c r="F73" s="87"/>
      <c r="G73" s="87"/>
      <c r="H73" s="87"/>
      <c r="I73" s="87"/>
    </row>
    <row r="74" spans="1:9" ht="25.5" x14ac:dyDescent="0.2">
      <c r="A74" s="84" t="s">
        <v>82</v>
      </c>
      <c r="B74" s="107" t="s">
        <v>51</v>
      </c>
      <c r="C74" s="92">
        <f>SUMIFS('Rozpočet projektu'!$G$10:$G$5057,'Rozpočet projektu'!$I$10:$I$5057,$A74&amp;"*",'Rozpočet projektu'!$C$10:$C$5057,$B74)</f>
        <v>0</v>
      </c>
      <c r="D74" s="92" t="str">
        <f t="shared" si="9"/>
        <v/>
      </c>
      <c r="E74" s="92" t="str">
        <f t="shared" si="10"/>
        <v/>
      </c>
      <c r="F74" s="87"/>
      <c r="G74" s="87"/>
      <c r="H74" s="87"/>
      <c r="I74" s="87"/>
    </row>
    <row r="75" spans="1:9" x14ac:dyDescent="0.2">
      <c r="A75" s="84" t="s">
        <v>82</v>
      </c>
      <c r="B75" s="107" t="s">
        <v>52</v>
      </c>
      <c r="C75" s="92">
        <f>SUMIFS('Rozpočet projektu'!$G$10:$G$5057,'Rozpočet projektu'!$I$10:$I$5057,$A75&amp;"*",'Rozpočet projektu'!$C$10:$C$5057,$B75)</f>
        <v>0</v>
      </c>
      <c r="D75" s="92" t="str">
        <f t="shared" si="9"/>
        <v/>
      </c>
      <c r="E75" s="92" t="str">
        <f t="shared" si="10"/>
        <v/>
      </c>
      <c r="F75" s="87"/>
      <c r="G75" s="87"/>
      <c r="H75" s="87"/>
      <c r="I75" s="87"/>
    </row>
    <row r="76" spans="1:9" x14ac:dyDescent="0.2">
      <c r="A76" s="84" t="s">
        <v>82</v>
      </c>
      <c r="B76" s="107" t="s">
        <v>53</v>
      </c>
      <c r="C76" s="92">
        <f>SUMIFS('Rozpočet projektu'!$G$10:$G$5057,'Rozpočet projektu'!$I$10:$I$5057,$A76&amp;"*",'Rozpočet projektu'!$C$10:$C$5057,$B76)</f>
        <v>0</v>
      </c>
      <c r="D76" s="92" t="str">
        <f t="shared" si="9"/>
        <v/>
      </c>
      <c r="E76" s="92" t="str">
        <f t="shared" si="10"/>
        <v/>
      </c>
      <c r="F76" s="87"/>
      <c r="G76" s="87"/>
      <c r="H76" s="87"/>
      <c r="I76" s="87"/>
    </row>
    <row r="77" spans="1:9" x14ac:dyDescent="0.2">
      <c r="A77" s="84" t="s">
        <v>82</v>
      </c>
      <c r="B77" s="94" t="s">
        <v>43</v>
      </c>
      <c r="C77" s="92">
        <f>SUMIFS('Rozpočet projektu'!$G$10:$G$5057,'Rozpočet projektu'!$I$10:$I$5057,$A77&amp;"*",'Rozpočet projektu'!$C$10:$C$5057,$B77)</f>
        <v>0</v>
      </c>
      <c r="D77" s="92" t="str">
        <f t="shared" si="9"/>
        <v/>
      </c>
      <c r="E77" s="92" t="str">
        <f t="shared" si="10"/>
        <v/>
      </c>
      <c r="F77" s="87"/>
      <c r="G77" s="87"/>
      <c r="H77" s="87"/>
      <c r="I77" s="87"/>
    </row>
    <row r="78" spans="1:9" ht="38.25" x14ac:dyDescent="0.2">
      <c r="A78" s="84" t="s">
        <v>83</v>
      </c>
      <c r="B78" s="107" t="s">
        <v>47</v>
      </c>
      <c r="C78" s="92">
        <f>SUMIFS('Rozpočet projektu'!$G$10:$G$5057,'Rozpočet projektu'!$I$10:$I$5057,$A78&amp;"*",'Rozpočet projektu'!$C$10:$C$5057,$B78)</f>
        <v>0</v>
      </c>
      <c r="D78" s="92" t="str">
        <f t="shared" si="9"/>
        <v/>
      </c>
      <c r="E78" s="92" t="str">
        <f t="shared" si="10"/>
        <v/>
      </c>
      <c r="F78" s="87"/>
      <c r="G78" s="87"/>
      <c r="H78" s="87"/>
      <c r="I78" s="87"/>
    </row>
    <row r="79" spans="1:9" ht="38.25" x14ac:dyDescent="0.2">
      <c r="A79" s="84" t="s">
        <v>83</v>
      </c>
      <c r="B79" s="107" t="s">
        <v>151</v>
      </c>
      <c r="C79" s="92">
        <f>SUMIFS('Rozpočet projektu'!$G$10:$G$5057,'Rozpočet projektu'!$I$10:$I$5057,$A79&amp;"*",'Rozpočet projektu'!$C$10:$C$5057,$B79)</f>
        <v>0</v>
      </c>
      <c r="D79" s="92" t="str">
        <f t="shared" si="9"/>
        <v/>
      </c>
      <c r="E79" s="92" t="str">
        <f t="shared" si="10"/>
        <v/>
      </c>
      <c r="F79" s="87"/>
      <c r="G79" s="87"/>
      <c r="H79" s="87"/>
      <c r="I79" s="87"/>
    </row>
    <row r="80" spans="1:9" ht="25.5" x14ac:dyDescent="0.2">
      <c r="A80" s="84" t="s">
        <v>83</v>
      </c>
      <c r="B80" s="107" t="s">
        <v>150</v>
      </c>
      <c r="C80" s="92">
        <f>SUMIFS('Rozpočet projektu'!$G$10:$G$5057,'Rozpočet projektu'!$I$10:$I$5057,$A80&amp;"*",'Rozpočet projektu'!$C$10:$C$5057,$B80)</f>
        <v>0</v>
      </c>
      <c r="D80" s="92" t="str">
        <f t="shared" si="9"/>
        <v/>
      </c>
      <c r="E80" s="92" t="str">
        <f t="shared" si="10"/>
        <v/>
      </c>
      <c r="F80" s="87"/>
      <c r="G80" s="87"/>
      <c r="H80" s="87"/>
      <c r="I80" s="87"/>
    </row>
    <row r="81" spans="1:9" ht="38.25" x14ac:dyDescent="0.2">
      <c r="A81" s="84" t="s">
        <v>83</v>
      </c>
      <c r="B81" s="107" t="s">
        <v>152</v>
      </c>
      <c r="C81" s="92">
        <f>SUMIFS('Rozpočet projektu'!$G$10:$G$5057,'Rozpočet projektu'!$I$10:$I$5057,$A81&amp;"*",'Rozpočet projektu'!$C$10:$C$5057,$B81)</f>
        <v>0</v>
      </c>
      <c r="D81" s="92" t="str">
        <f t="shared" si="9"/>
        <v/>
      </c>
      <c r="E81" s="92" t="str">
        <f t="shared" si="10"/>
        <v/>
      </c>
      <c r="F81" s="87"/>
      <c r="G81" s="87"/>
      <c r="H81" s="87"/>
      <c r="I81" s="87"/>
    </row>
    <row r="82" spans="1:9" ht="25.5" x14ac:dyDescent="0.2">
      <c r="A82" s="84" t="s">
        <v>83</v>
      </c>
      <c r="B82" s="107" t="s">
        <v>51</v>
      </c>
      <c r="C82" s="92">
        <f>SUMIFS('Rozpočet projektu'!$G$10:$G$5057,'Rozpočet projektu'!$I$10:$I$5057,$A82&amp;"*",'Rozpočet projektu'!$C$10:$C$5057,$B82)</f>
        <v>0</v>
      </c>
      <c r="D82" s="92" t="str">
        <f t="shared" si="9"/>
        <v/>
      </c>
      <c r="E82" s="92" t="str">
        <f t="shared" si="10"/>
        <v/>
      </c>
      <c r="F82" s="87"/>
      <c r="G82" s="87"/>
      <c r="H82" s="87"/>
      <c r="I82" s="87"/>
    </row>
    <row r="83" spans="1:9" x14ac:dyDescent="0.2">
      <c r="A83" s="84" t="s">
        <v>83</v>
      </c>
      <c r="B83" s="107" t="s">
        <v>52</v>
      </c>
      <c r="C83" s="92">
        <f>SUMIFS('Rozpočet projektu'!$G$10:$G$5057,'Rozpočet projektu'!$I$10:$I$5057,$A83&amp;"*",'Rozpočet projektu'!$C$10:$C$5057,$B83)</f>
        <v>0</v>
      </c>
      <c r="D83" s="92" t="str">
        <f t="shared" si="9"/>
        <v/>
      </c>
      <c r="E83" s="92" t="str">
        <f t="shared" si="10"/>
        <v/>
      </c>
      <c r="F83" s="87"/>
      <c r="G83" s="87"/>
      <c r="H83" s="87"/>
      <c r="I83" s="87"/>
    </row>
    <row r="84" spans="1:9" x14ac:dyDescent="0.2">
      <c r="A84" s="84" t="s">
        <v>83</v>
      </c>
      <c r="B84" s="107" t="s">
        <v>53</v>
      </c>
      <c r="C84" s="92">
        <f>SUMIFS('Rozpočet projektu'!$G$10:$G$5057,'Rozpočet projektu'!$I$10:$I$5057,$A84&amp;"*",'Rozpočet projektu'!$C$10:$C$5057,$B84)</f>
        <v>0</v>
      </c>
      <c r="D84" s="92" t="str">
        <f t="shared" si="9"/>
        <v/>
      </c>
      <c r="E84" s="92" t="str">
        <f t="shared" si="10"/>
        <v/>
      </c>
      <c r="F84" s="87"/>
      <c r="G84" s="87"/>
      <c r="H84" s="87"/>
      <c r="I84" s="87"/>
    </row>
    <row r="85" spans="1:9" x14ac:dyDescent="0.2">
      <c r="A85" s="84" t="s">
        <v>83</v>
      </c>
      <c r="B85" s="94" t="s">
        <v>43</v>
      </c>
      <c r="C85" s="92">
        <f>SUMIFS('Rozpočet projektu'!$G$10:$G$5057,'Rozpočet projektu'!$I$10:$I$5057,$A85&amp;"*",'Rozpočet projektu'!$C$10:$C$5057,$B85)</f>
        <v>0</v>
      </c>
      <c r="D85" s="92" t="str">
        <f t="shared" si="9"/>
        <v/>
      </c>
      <c r="E85" s="92" t="str">
        <f t="shared" si="10"/>
        <v/>
      </c>
      <c r="F85" s="87"/>
      <c r="G85" s="87"/>
      <c r="H85" s="87"/>
      <c r="I85" s="87"/>
    </row>
    <row r="86" spans="1:9" ht="38.25" x14ac:dyDescent="0.2">
      <c r="A86" s="84" t="s">
        <v>85</v>
      </c>
      <c r="B86" s="107" t="s">
        <v>47</v>
      </c>
      <c r="C86" s="92">
        <f>SUMIFS('Rozpočet projektu'!$G$10:$G$5057,'Rozpočet projektu'!$I$10:$I$5057,$A86&amp;"*",'Rozpočet projektu'!$C$10:$C$5057,$B86)</f>
        <v>0</v>
      </c>
      <c r="D86" s="92" t="str">
        <f t="shared" si="9"/>
        <v/>
      </c>
      <c r="E86" s="92" t="str">
        <f t="shared" si="10"/>
        <v/>
      </c>
      <c r="F86" s="87"/>
      <c r="G86" s="87"/>
      <c r="H86" s="87"/>
      <c r="I86" s="87"/>
    </row>
    <row r="87" spans="1:9" ht="38.25" x14ac:dyDescent="0.2">
      <c r="A87" s="84" t="s">
        <v>85</v>
      </c>
      <c r="B87" s="107" t="s">
        <v>151</v>
      </c>
      <c r="C87" s="92">
        <f>SUMIFS('Rozpočet projektu'!$G$10:$G$5057,'Rozpočet projektu'!$I$10:$I$5057,$A87&amp;"*",'Rozpočet projektu'!$C$10:$C$5057,$B87)</f>
        <v>0</v>
      </c>
      <c r="D87" s="92" t="str">
        <f t="shared" si="9"/>
        <v/>
      </c>
      <c r="E87" s="92" t="str">
        <f t="shared" si="10"/>
        <v/>
      </c>
      <c r="F87" s="87"/>
      <c r="G87" s="87"/>
      <c r="H87" s="87"/>
      <c r="I87" s="87"/>
    </row>
    <row r="88" spans="1:9" ht="25.5" x14ac:dyDescent="0.2">
      <c r="A88" s="84" t="s">
        <v>85</v>
      </c>
      <c r="B88" s="107" t="s">
        <v>150</v>
      </c>
      <c r="C88" s="92">
        <f>SUMIFS('Rozpočet projektu'!$G$10:$G$5057,'Rozpočet projektu'!$I$10:$I$5057,$A88&amp;"*",'Rozpočet projektu'!$C$10:$C$5057,$B88)</f>
        <v>0</v>
      </c>
      <c r="D88" s="92" t="str">
        <f t="shared" si="9"/>
        <v/>
      </c>
      <c r="E88" s="92" t="str">
        <f t="shared" si="10"/>
        <v/>
      </c>
      <c r="F88" s="87"/>
      <c r="G88" s="87"/>
      <c r="H88" s="87"/>
      <c r="I88" s="87"/>
    </row>
    <row r="89" spans="1:9" ht="38.25" x14ac:dyDescent="0.2">
      <c r="A89" s="84" t="s">
        <v>85</v>
      </c>
      <c r="B89" s="107" t="s">
        <v>152</v>
      </c>
      <c r="C89" s="92">
        <f>SUMIFS('Rozpočet projektu'!$G$10:$G$5057,'Rozpočet projektu'!$I$10:$I$5057,$A89&amp;"*",'Rozpočet projektu'!$C$10:$C$5057,$B89)</f>
        <v>0</v>
      </c>
      <c r="D89" s="92" t="str">
        <f t="shared" si="9"/>
        <v/>
      </c>
      <c r="E89" s="92" t="str">
        <f t="shared" si="10"/>
        <v/>
      </c>
      <c r="F89" s="87"/>
      <c r="G89" s="87"/>
      <c r="H89" s="87"/>
      <c r="I89" s="87"/>
    </row>
    <row r="90" spans="1:9" ht="25.5" x14ac:dyDescent="0.2">
      <c r="A90" s="84" t="s">
        <v>85</v>
      </c>
      <c r="B90" s="107" t="s">
        <v>51</v>
      </c>
      <c r="C90" s="92">
        <f>SUMIFS('Rozpočet projektu'!$G$10:$G$5057,'Rozpočet projektu'!$I$10:$I$5057,$A90&amp;"*",'Rozpočet projektu'!$C$10:$C$5057,$B90)</f>
        <v>0</v>
      </c>
      <c r="D90" s="92" t="str">
        <f t="shared" ref="D90:D109" si="11">IFERROR(IF(IF(ROUND($D$2*C90,2)&gt;($D$2*C90),ROUND($D$2*C90,2)-ROUNDUP(ROUND($D$2*C90,2)-($D$2*C90),2),ROUND($D$2*C90,2))&gt;0,IF(ROUND($D$2*C90,2)&gt;($D$2*C90),ROUND($D$2*C90,2)-ROUNDUP(ROUND($D$2*C90,2)-($D$2*C90),2),ROUND($D$2*C90,2)),""),"")</f>
        <v/>
      </c>
      <c r="E90" s="92" t="str">
        <f t="shared" si="10"/>
        <v/>
      </c>
      <c r="F90" s="87"/>
      <c r="G90" s="87"/>
      <c r="H90" s="87"/>
      <c r="I90" s="87"/>
    </row>
    <row r="91" spans="1:9" x14ac:dyDescent="0.2">
      <c r="A91" s="84" t="s">
        <v>85</v>
      </c>
      <c r="B91" s="107" t="s">
        <v>52</v>
      </c>
      <c r="C91" s="92">
        <f>SUMIFS('Rozpočet projektu'!$G$10:$G$5057,'Rozpočet projektu'!$I$10:$I$5057,$A91&amp;"*",'Rozpočet projektu'!$C$10:$C$5057,$B91)</f>
        <v>0</v>
      </c>
      <c r="D91" s="92" t="str">
        <f t="shared" si="11"/>
        <v/>
      </c>
      <c r="E91" s="92" t="str">
        <f t="shared" ref="E91:E109" si="12">IFERROR(C91-D91,"")</f>
        <v/>
      </c>
      <c r="F91" s="87"/>
      <c r="G91" s="87"/>
      <c r="H91" s="87"/>
      <c r="I91" s="87"/>
    </row>
    <row r="92" spans="1:9" x14ac:dyDescent="0.2">
      <c r="A92" s="84" t="s">
        <v>85</v>
      </c>
      <c r="B92" s="107" t="s">
        <v>53</v>
      </c>
      <c r="C92" s="92">
        <f>SUMIFS('Rozpočet projektu'!$G$10:$G$5057,'Rozpočet projektu'!$I$10:$I$5057,$A92&amp;"*",'Rozpočet projektu'!$C$10:$C$5057,$B92)</f>
        <v>0</v>
      </c>
      <c r="D92" s="92" t="str">
        <f t="shared" si="11"/>
        <v/>
      </c>
      <c r="E92" s="92" t="str">
        <f t="shared" si="12"/>
        <v/>
      </c>
      <c r="F92" s="87"/>
      <c r="G92" s="87"/>
      <c r="H92" s="87"/>
      <c r="I92" s="87"/>
    </row>
    <row r="93" spans="1:9" x14ac:dyDescent="0.2">
      <c r="A93" s="84" t="s">
        <v>85</v>
      </c>
      <c r="B93" s="94" t="s">
        <v>43</v>
      </c>
      <c r="C93" s="92">
        <f>SUMIFS('Rozpočet projektu'!$G$10:$G$5057,'Rozpočet projektu'!$I$10:$I$5057,$A93&amp;"*",'Rozpočet projektu'!$C$10:$C$5057,$B93)</f>
        <v>0</v>
      </c>
      <c r="D93" s="92" t="str">
        <f t="shared" si="11"/>
        <v/>
      </c>
      <c r="E93" s="92" t="str">
        <f t="shared" si="12"/>
        <v/>
      </c>
      <c r="F93" s="87"/>
      <c r="G93" s="87"/>
      <c r="H93" s="87"/>
      <c r="I93" s="87"/>
    </row>
    <row r="94" spans="1:9" ht="38.25" x14ac:dyDescent="0.2">
      <c r="A94" s="84" t="s">
        <v>86</v>
      </c>
      <c r="B94" s="107" t="s">
        <v>47</v>
      </c>
      <c r="C94" s="92">
        <f>SUMIFS('Rozpočet projektu'!$G$10:$G$5057,'Rozpočet projektu'!$I$10:$I$5057,$A94&amp;"*",'Rozpočet projektu'!$C$10:$C$5057,$B94)</f>
        <v>0</v>
      </c>
      <c r="D94" s="92" t="str">
        <f t="shared" si="11"/>
        <v/>
      </c>
      <c r="E94" s="92" t="str">
        <f t="shared" si="12"/>
        <v/>
      </c>
      <c r="F94" s="87"/>
      <c r="G94" s="87"/>
      <c r="H94" s="87"/>
      <c r="I94" s="87"/>
    </row>
    <row r="95" spans="1:9" ht="38.25" x14ac:dyDescent="0.2">
      <c r="A95" s="84" t="s">
        <v>86</v>
      </c>
      <c r="B95" s="107" t="s">
        <v>151</v>
      </c>
      <c r="C95" s="92">
        <f>SUMIFS('Rozpočet projektu'!$G$10:$G$5057,'Rozpočet projektu'!$I$10:$I$5057,$A95&amp;"*",'Rozpočet projektu'!$C$10:$C$5057,$B95)</f>
        <v>0</v>
      </c>
      <c r="D95" s="92" t="str">
        <f t="shared" si="11"/>
        <v/>
      </c>
      <c r="E95" s="92" t="str">
        <f t="shared" si="12"/>
        <v/>
      </c>
      <c r="F95" s="87"/>
      <c r="G95" s="87"/>
      <c r="H95" s="87"/>
      <c r="I95" s="87"/>
    </row>
    <row r="96" spans="1:9" ht="25.5" x14ac:dyDescent="0.2">
      <c r="A96" s="84" t="s">
        <v>86</v>
      </c>
      <c r="B96" s="107" t="s">
        <v>150</v>
      </c>
      <c r="C96" s="92">
        <f>SUMIFS('Rozpočet projektu'!$G$10:$G$5057,'Rozpočet projektu'!$I$10:$I$5057,$A96&amp;"*",'Rozpočet projektu'!$C$10:$C$5057,$B96)</f>
        <v>0</v>
      </c>
      <c r="D96" s="92" t="str">
        <f t="shared" si="11"/>
        <v/>
      </c>
      <c r="E96" s="92" t="str">
        <f t="shared" si="12"/>
        <v/>
      </c>
      <c r="F96" s="87"/>
      <c r="G96" s="87"/>
      <c r="H96" s="87"/>
      <c r="I96" s="87"/>
    </row>
    <row r="97" spans="1:9" ht="38.25" x14ac:dyDescent="0.2">
      <c r="A97" s="84" t="s">
        <v>86</v>
      </c>
      <c r="B97" s="107" t="s">
        <v>152</v>
      </c>
      <c r="C97" s="92">
        <f>SUMIFS('Rozpočet projektu'!$G$10:$G$5057,'Rozpočet projektu'!$I$10:$I$5057,$A97&amp;"*",'Rozpočet projektu'!$C$10:$C$5057,$B97)</f>
        <v>0</v>
      </c>
      <c r="D97" s="92" t="str">
        <f t="shared" si="11"/>
        <v/>
      </c>
      <c r="E97" s="92" t="str">
        <f t="shared" si="12"/>
        <v/>
      </c>
      <c r="F97" s="87"/>
      <c r="G97" s="87"/>
      <c r="H97" s="87"/>
      <c r="I97" s="87"/>
    </row>
    <row r="98" spans="1:9" ht="25.5" x14ac:dyDescent="0.2">
      <c r="A98" s="84" t="s">
        <v>86</v>
      </c>
      <c r="B98" s="107" t="s">
        <v>51</v>
      </c>
      <c r="C98" s="92">
        <f>SUMIFS('Rozpočet projektu'!$G$10:$G$5057,'Rozpočet projektu'!$I$10:$I$5057,$A98&amp;"*",'Rozpočet projektu'!$C$10:$C$5057,$B98)</f>
        <v>0</v>
      </c>
      <c r="D98" s="92" t="str">
        <f t="shared" si="11"/>
        <v/>
      </c>
      <c r="E98" s="92" t="str">
        <f t="shared" si="12"/>
        <v/>
      </c>
      <c r="F98" s="87"/>
      <c r="G98" s="87"/>
      <c r="H98" s="87"/>
      <c r="I98" s="87"/>
    </row>
    <row r="99" spans="1:9" x14ac:dyDescent="0.2">
      <c r="A99" s="84" t="s">
        <v>86</v>
      </c>
      <c r="B99" s="107" t="s">
        <v>52</v>
      </c>
      <c r="C99" s="92">
        <f>SUMIFS('Rozpočet projektu'!$G$10:$G$5057,'Rozpočet projektu'!$I$10:$I$5057,$A99&amp;"*",'Rozpočet projektu'!$C$10:$C$5057,$B99)</f>
        <v>0</v>
      </c>
      <c r="D99" s="92" t="str">
        <f t="shared" si="11"/>
        <v/>
      </c>
      <c r="E99" s="92" t="str">
        <f t="shared" si="12"/>
        <v/>
      </c>
      <c r="F99" s="87"/>
      <c r="G99" s="87"/>
      <c r="H99" s="87"/>
      <c r="I99" s="87"/>
    </row>
    <row r="100" spans="1:9" x14ac:dyDescent="0.2">
      <c r="A100" s="84" t="s">
        <v>86</v>
      </c>
      <c r="B100" s="107" t="s">
        <v>53</v>
      </c>
      <c r="C100" s="92">
        <f>SUMIFS('Rozpočet projektu'!$G$10:$G$5057,'Rozpočet projektu'!$I$10:$I$5057,$A100&amp;"*",'Rozpočet projektu'!$C$10:$C$5057,$B100)</f>
        <v>0</v>
      </c>
      <c r="D100" s="92" t="str">
        <f t="shared" si="11"/>
        <v/>
      </c>
      <c r="E100" s="92" t="str">
        <f t="shared" si="12"/>
        <v/>
      </c>
      <c r="F100" s="87"/>
      <c r="G100" s="87"/>
      <c r="H100" s="87"/>
      <c r="I100" s="87"/>
    </row>
    <row r="101" spans="1:9" x14ac:dyDescent="0.2">
      <c r="A101" s="84" t="s">
        <v>86</v>
      </c>
      <c r="B101" s="94" t="s">
        <v>43</v>
      </c>
      <c r="C101" s="92">
        <f>SUMIFS('Rozpočet projektu'!$G$10:$G$5057,'Rozpočet projektu'!$I$10:$I$5057,$A101&amp;"*",'Rozpočet projektu'!$C$10:$C$5057,$B101)</f>
        <v>0</v>
      </c>
      <c r="D101" s="92" t="str">
        <f t="shared" si="11"/>
        <v/>
      </c>
      <c r="E101" s="92" t="str">
        <f t="shared" si="12"/>
        <v/>
      </c>
      <c r="F101" s="87"/>
      <c r="G101" s="87"/>
      <c r="H101" s="87"/>
      <c r="I101" s="87"/>
    </row>
    <row r="102" spans="1:9" ht="38.25" x14ac:dyDescent="0.2">
      <c r="A102" s="84" t="s">
        <v>88</v>
      </c>
      <c r="B102" s="107" t="s">
        <v>47</v>
      </c>
      <c r="C102" s="92">
        <f>SUMIFS('Rozpočet projektu'!$G$10:$G$5057,'Rozpočet projektu'!$I$10:$I$5057,$A102&amp;"*",'Rozpočet projektu'!$C$10:$C$5057,$B102)</f>
        <v>0</v>
      </c>
      <c r="D102" s="92" t="str">
        <f t="shared" si="11"/>
        <v/>
      </c>
      <c r="E102" s="92" t="str">
        <f t="shared" si="12"/>
        <v/>
      </c>
      <c r="F102" s="87"/>
      <c r="G102" s="87"/>
      <c r="H102" s="87"/>
      <c r="I102" s="87"/>
    </row>
    <row r="103" spans="1:9" ht="38.25" x14ac:dyDescent="0.2">
      <c r="A103" s="84" t="s">
        <v>88</v>
      </c>
      <c r="B103" s="107" t="s">
        <v>151</v>
      </c>
      <c r="C103" s="92">
        <f>SUMIFS('Rozpočet projektu'!$G$10:$G$5057,'Rozpočet projektu'!$I$10:$I$5057,$A103&amp;"*",'Rozpočet projektu'!$C$10:$C$5057,$B103)</f>
        <v>0</v>
      </c>
      <c r="D103" s="92" t="str">
        <f t="shared" si="11"/>
        <v/>
      </c>
      <c r="E103" s="92" t="str">
        <f t="shared" si="12"/>
        <v/>
      </c>
      <c r="F103" s="87"/>
      <c r="G103" s="87"/>
      <c r="H103" s="87"/>
      <c r="I103" s="87"/>
    </row>
    <row r="104" spans="1:9" ht="25.5" x14ac:dyDescent="0.2">
      <c r="A104" s="84" t="s">
        <v>88</v>
      </c>
      <c r="B104" s="107" t="s">
        <v>150</v>
      </c>
      <c r="C104" s="92">
        <f>SUMIFS('Rozpočet projektu'!$G$10:$G$5057,'Rozpočet projektu'!$I$10:$I$5057,$A104&amp;"*",'Rozpočet projektu'!$C$10:$C$5057,$B104)</f>
        <v>0</v>
      </c>
      <c r="D104" s="92" t="str">
        <f t="shared" si="11"/>
        <v/>
      </c>
      <c r="E104" s="92" t="str">
        <f t="shared" si="12"/>
        <v/>
      </c>
      <c r="F104" s="87"/>
      <c r="G104" s="87"/>
      <c r="H104" s="87"/>
      <c r="I104" s="87"/>
    </row>
    <row r="105" spans="1:9" ht="38.25" x14ac:dyDescent="0.2">
      <c r="A105" s="84" t="s">
        <v>88</v>
      </c>
      <c r="B105" s="107" t="s">
        <v>152</v>
      </c>
      <c r="C105" s="92">
        <f>SUMIFS('Rozpočet projektu'!$G$10:$G$5057,'Rozpočet projektu'!$I$10:$I$5057,$A105&amp;"*",'Rozpočet projektu'!$C$10:$C$5057,$B105)</f>
        <v>0</v>
      </c>
      <c r="D105" s="92" t="str">
        <f t="shared" si="11"/>
        <v/>
      </c>
      <c r="E105" s="92" t="str">
        <f t="shared" si="12"/>
        <v/>
      </c>
      <c r="F105" s="87"/>
      <c r="G105" s="87"/>
      <c r="H105" s="87"/>
      <c r="I105" s="87"/>
    </row>
    <row r="106" spans="1:9" ht="25.5" x14ac:dyDescent="0.2">
      <c r="A106" s="84" t="s">
        <v>88</v>
      </c>
      <c r="B106" s="107" t="s">
        <v>51</v>
      </c>
      <c r="C106" s="92">
        <f>SUMIFS('Rozpočet projektu'!$G$10:$G$5057,'Rozpočet projektu'!$I$10:$I$5057,$A106&amp;"*",'Rozpočet projektu'!$C$10:$C$5057,$B106)</f>
        <v>0</v>
      </c>
      <c r="D106" s="92" t="str">
        <f t="shared" si="11"/>
        <v/>
      </c>
      <c r="E106" s="92" t="str">
        <f t="shared" si="12"/>
        <v/>
      </c>
      <c r="F106" s="87"/>
      <c r="G106" s="87"/>
      <c r="H106" s="87"/>
      <c r="I106" s="87"/>
    </row>
    <row r="107" spans="1:9" x14ac:dyDescent="0.2">
      <c r="A107" s="84" t="s">
        <v>88</v>
      </c>
      <c r="B107" s="107" t="s">
        <v>52</v>
      </c>
      <c r="C107" s="92">
        <f>SUMIFS('Rozpočet projektu'!$G$10:$G$5057,'Rozpočet projektu'!$I$10:$I$5057,$A107&amp;"*",'Rozpočet projektu'!$C$10:$C$5057,$B107)</f>
        <v>0</v>
      </c>
      <c r="D107" s="92" t="str">
        <f t="shared" si="11"/>
        <v/>
      </c>
      <c r="E107" s="92" t="str">
        <f t="shared" si="12"/>
        <v/>
      </c>
      <c r="F107" s="87"/>
      <c r="G107" s="87"/>
      <c r="H107" s="87"/>
      <c r="I107" s="87"/>
    </row>
    <row r="108" spans="1:9" x14ac:dyDescent="0.2">
      <c r="A108" s="84" t="s">
        <v>88</v>
      </c>
      <c r="B108" s="107" t="s">
        <v>53</v>
      </c>
      <c r="C108" s="92">
        <f>SUMIFS('Rozpočet projektu'!$G$10:$G$5057,'Rozpočet projektu'!$I$10:$I$5057,$A108&amp;"*",'Rozpočet projektu'!$C$10:$C$5057,$B108)</f>
        <v>0</v>
      </c>
      <c r="D108" s="92" t="str">
        <f t="shared" si="11"/>
        <v/>
      </c>
      <c r="E108" s="92" t="str">
        <f t="shared" si="12"/>
        <v/>
      </c>
      <c r="F108" s="87"/>
      <c r="G108" s="87"/>
      <c r="H108" s="87"/>
      <c r="I108" s="87"/>
    </row>
    <row r="109" spans="1:9" x14ac:dyDescent="0.2">
      <c r="A109" s="84" t="s">
        <v>88</v>
      </c>
      <c r="B109" s="94" t="s">
        <v>43</v>
      </c>
      <c r="C109" s="92">
        <f>SUMIFS('Rozpočet projektu'!$G$10:$G$5057,'Rozpočet projektu'!$I$10:$I$5057,$A109&amp;"*",'Rozpočet projektu'!$C$10:$C$5057,$B109)</f>
        <v>0</v>
      </c>
      <c r="D109" s="92" t="str">
        <f t="shared" si="11"/>
        <v/>
      </c>
      <c r="E109" s="92" t="str">
        <f t="shared" si="12"/>
        <v/>
      </c>
      <c r="F109" s="87"/>
      <c r="G109" s="87"/>
      <c r="H109" s="87"/>
      <c r="I109" s="87"/>
    </row>
    <row r="110" spans="1:9" ht="38.25" x14ac:dyDescent="0.2">
      <c r="A110" s="84" t="s">
        <v>89</v>
      </c>
      <c r="B110" s="107" t="s">
        <v>47</v>
      </c>
      <c r="C110" s="92">
        <f>SUMIFS('Rozpočet projektu'!$G$10:$G$5057,'Rozpočet projektu'!$I$10:$I$5057,$A110&amp;"*",'Rozpočet projektu'!$C$10:$C$5057,$B110)</f>
        <v>0</v>
      </c>
      <c r="D110" s="92" t="str">
        <f t="shared" ref="D110:D125" si="13">IFERROR(IF(IF(ROUND($D$2*C110,2)&gt;($D$2*C110),ROUND($D$2*C110,2)-ROUNDUP(ROUND($D$2*C110,2)-($D$2*C110),2),ROUND($D$2*C110,2))&gt;0,IF(ROUND($D$2*C110,2)&gt;($D$2*C110),ROUND($D$2*C110,2)-ROUNDUP(ROUND($D$2*C110,2)-($D$2*C110),2),ROUND($D$2*C110,2)),""),"")</f>
        <v/>
      </c>
      <c r="E110" s="92" t="str">
        <f t="shared" ref="E110:E125" si="14">IFERROR(C110-D110,"")</f>
        <v/>
      </c>
      <c r="F110" s="87"/>
      <c r="G110" s="87"/>
      <c r="H110" s="87"/>
      <c r="I110" s="87"/>
    </row>
    <row r="111" spans="1:9" ht="38.25" x14ac:dyDescent="0.2">
      <c r="A111" s="84" t="s">
        <v>89</v>
      </c>
      <c r="B111" s="107" t="s">
        <v>151</v>
      </c>
      <c r="C111" s="92">
        <f>SUMIFS('Rozpočet projektu'!$G$10:$G$5057,'Rozpočet projektu'!$I$10:$I$5057,$A111&amp;"*",'Rozpočet projektu'!$C$10:$C$5057,$B111)</f>
        <v>0</v>
      </c>
      <c r="D111" s="92" t="str">
        <f t="shared" si="13"/>
        <v/>
      </c>
      <c r="E111" s="92" t="str">
        <f t="shared" si="14"/>
        <v/>
      </c>
      <c r="F111" s="87"/>
      <c r="G111" s="87"/>
      <c r="H111" s="87"/>
      <c r="I111" s="87"/>
    </row>
    <row r="112" spans="1:9" ht="25.5" x14ac:dyDescent="0.2">
      <c r="A112" s="84" t="s">
        <v>89</v>
      </c>
      <c r="B112" s="107" t="s">
        <v>150</v>
      </c>
      <c r="C112" s="92">
        <f>SUMIFS('Rozpočet projektu'!$G$10:$G$5057,'Rozpočet projektu'!$I$10:$I$5057,$A112&amp;"*",'Rozpočet projektu'!$C$10:$C$5057,$B112)</f>
        <v>0</v>
      </c>
      <c r="D112" s="92" t="str">
        <f t="shared" si="13"/>
        <v/>
      </c>
      <c r="E112" s="92" t="str">
        <f t="shared" si="14"/>
        <v/>
      </c>
      <c r="F112" s="87"/>
      <c r="G112" s="87"/>
      <c r="H112" s="87"/>
      <c r="I112" s="87"/>
    </row>
    <row r="113" spans="1:9" ht="38.25" x14ac:dyDescent="0.2">
      <c r="A113" s="84" t="s">
        <v>89</v>
      </c>
      <c r="B113" s="107" t="s">
        <v>152</v>
      </c>
      <c r="C113" s="92">
        <f>SUMIFS('Rozpočet projektu'!$G$10:$G$5057,'Rozpočet projektu'!$I$10:$I$5057,$A113&amp;"*",'Rozpočet projektu'!$C$10:$C$5057,$B113)</f>
        <v>0</v>
      </c>
      <c r="D113" s="92" t="str">
        <f t="shared" si="13"/>
        <v/>
      </c>
      <c r="E113" s="92" t="str">
        <f t="shared" si="14"/>
        <v/>
      </c>
      <c r="F113" s="87"/>
      <c r="G113" s="87"/>
      <c r="H113" s="87"/>
      <c r="I113" s="87"/>
    </row>
    <row r="114" spans="1:9" ht="25.5" x14ac:dyDescent="0.2">
      <c r="A114" s="84" t="s">
        <v>89</v>
      </c>
      <c r="B114" s="107" t="s">
        <v>51</v>
      </c>
      <c r="C114" s="92">
        <f>SUMIFS('Rozpočet projektu'!$G$10:$G$5057,'Rozpočet projektu'!$I$10:$I$5057,$A114&amp;"*",'Rozpočet projektu'!$C$10:$C$5057,$B114)</f>
        <v>0</v>
      </c>
      <c r="D114" s="92" t="str">
        <f t="shared" si="13"/>
        <v/>
      </c>
      <c r="E114" s="92" t="str">
        <f t="shared" si="14"/>
        <v/>
      </c>
      <c r="F114" s="87"/>
      <c r="G114" s="87"/>
      <c r="H114" s="87"/>
      <c r="I114" s="87"/>
    </row>
    <row r="115" spans="1:9" x14ac:dyDescent="0.2">
      <c r="A115" s="84" t="s">
        <v>89</v>
      </c>
      <c r="B115" s="107" t="s">
        <v>52</v>
      </c>
      <c r="C115" s="92">
        <f>SUMIFS('Rozpočet projektu'!$G$10:$G$5057,'Rozpočet projektu'!$I$10:$I$5057,$A115&amp;"*",'Rozpočet projektu'!$C$10:$C$5057,$B115)</f>
        <v>0</v>
      </c>
      <c r="D115" s="92" t="str">
        <f t="shared" si="13"/>
        <v/>
      </c>
      <c r="E115" s="92" t="str">
        <f t="shared" si="14"/>
        <v/>
      </c>
      <c r="F115" s="87"/>
      <c r="G115" s="87"/>
      <c r="H115" s="87"/>
      <c r="I115" s="87"/>
    </row>
    <row r="116" spans="1:9" x14ac:dyDescent="0.2">
      <c r="A116" s="84" t="s">
        <v>89</v>
      </c>
      <c r="B116" s="107" t="s">
        <v>53</v>
      </c>
      <c r="C116" s="92">
        <f>SUMIFS('Rozpočet projektu'!$G$10:$G$5057,'Rozpočet projektu'!$I$10:$I$5057,$A116&amp;"*",'Rozpočet projektu'!$C$10:$C$5057,$B116)</f>
        <v>0</v>
      </c>
      <c r="D116" s="92" t="str">
        <f t="shared" si="13"/>
        <v/>
      </c>
      <c r="E116" s="92" t="str">
        <f t="shared" si="14"/>
        <v/>
      </c>
      <c r="F116" s="87"/>
      <c r="G116" s="87"/>
      <c r="H116" s="87"/>
      <c r="I116" s="87"/>
    </row>
    <row r="117" spans="1:9" x14ac:dyDescent="0.2">
      <c r="A117" s="84" t="s">
        <v>89</v>
      </c>
      <c r="B117" s="94" t="s">
        <v>43</v>
      </c>
      <c r="C117" s="92">
        <f>SUMIFS('Rozpočet projektu'!$G$10:$G$5057,'Rozpočet projektu'!$I$10:$I$5057,$A117&amp;"*",'Rozpočet projektu'!$C$10:$C$5057,$B117)</f>
        <v>0</v>
      </c>
      <c r="D117" s="92" t="str">
        <f t="shared" si="13"/>
        <v/>
      </c>
      <c r="E117" s="92" t="str">
        <f t="shared" si="14"/>
        <v/>
      </c>
      <c r="F117" s="87"/>
      <c r="G117" s="87"/>
      <c r="H117" s="87"/>
      <c r="I117" s="87"/>
    </row>
    <row r="118" spans="1:9" ht="38.25" x14ac:dyDescent="0.2">
      <c r="A118" s="84" t="s">
        <v>90</v>
      </c>
      <c r="B118" s="107" t="s">
        <v>47</v>
      </c>
      <c r="C118" s="92">
        <f>SUMIFS('Rozpočet projektu'!$G$10:$G$5057,'Rozpočet projektu'!$I$10:$I$5057,$A118&amp;"*",'Rozpočet projektu'!$C$10:$C$5057,$B118)</f>
        <v>0</v>
      </c>
      <c r="D118" s="92" t="str">
        <f t="shared" si="13"/>
        <v/>
      </c>
      <c r="E118" s="92" t="str">
        <f t="shared" si="14"/>
        <v/>
      </c>
      <c r="F118" s="87"/>
      <c r="G118" s="87"/>
      <c r="H118" s="87"/>
      <c r="I118" s="87"/>
    </row>
    <row r="119" spans="1:9" ht="38.25" x14ac:dyDescent="0.2">
      <c r="A119" s="84" t="s">
        <v>90</v>
      </c>
      <c r="B119" s="107" t="s">
        <v>151</v>
      </c>
      <c r="C119" s="92">
        <f>SUMIFS('Rozpočet projektu'!$G$10:$G$5057,'Rozpočet projektu'!$I$10:$I$5057,$A119&amp;"*",'Rozpočet projektu'!$C$10:$C$5057,$B119)</f>
        <v>0</v>
      </c>
      <c r="D119" s="92" t="str">
        <f t="shared" si="13"/>
        <v/>
      </c>
      <c r="E119" s="92" t="str">
        <f t="shared" si="14"/>
        <v/>
      </c>
      <c r="F119" s="87"/>
      <c r="G119" s="87"/>
      <c r="H119" s="87"/>
      <c r="I119" s="87"/>
    </row>
    <row r="120" spans="1:9" ht="25.5" x14ac:dyDescent="0.2">
      <c r="A120" s="84" t="s">
        <v>90</v>
      </c>
      <c r="B120" s="107" t="s">
        <v>150</v>
      </c>
      <c r="C120" s="92">
        <f>SUMIFS('Rozpočet projektu'!$G$10:$G$5057,'Rozpočet projektu'!$I$10:$I$5057,$A120&amp;"*",'Rozpočet projektu'!$C$10:$C$5057,$B120)</f>
        <v>0</v>
      </c>
      <c r="D120" s="92" t="str">
        <f t="shared" si="13"/>
        <v/>
      </c>
      <c r="E120" s="92" t="str">
        <f t="shared" si="14"/>
        <v/>
      </c>
      <c r="F120" s="87"/>
      <c r="G120" s="87"/>
      <c r="H120" s="87"/>
      <c r="I120" s="87"/>
    </row>
    <row r="121" spans="1:9" ht="38.25" x14ac:dyDescent="0.2">
      <c r="A121" s="84" t="s">
        <v>90</v>
      </c>
      <c r="B121" s="107" t="s">
        <v>152</v>
      </c>
      <c r="C121" s="92">
        <f>SUMIFS('Rozpočet projektu'!$G$10:$G$5057,'Rozpočet projektu'!$I$10:$I$5057,$A121&amp;"*",'Rozpočet projektu'!$C$10:$C$5057,$B121)</f>
        <v>0</v>
      </c>
      <c r="D121" s="92" t="str">
        <f t="shared" si="13"/>
        <v/>
      </c>
      <c r="E121" s="92" t="str">
        <f t="shared" si="14"/>
        <v/>
      </c>
      <c r="F121" s="87"/>
      <c r="G121" s="87"/>
      <c r="H121" s="87"/>
      <c r="I121" s="87"/>
    </row>
    <row r="122" spans="1:9" ht="25.5" x14ac:dyDescent="0.2">
      <c r="A122" s="84" t="s">
        <v>90</v>
      </c>
      <c r="B122" s="107" t="s">
        <v>51</v>
      </c>
      <c r="C122" s="92">
        <f>SUMIFS('Rozpočet projektu'!$G$10:$G$5057,'Rozpočet projektu'!$I$10:$I$5057,$A122&amp;"*",'Rozpočet projektu'!$C$10:$C$5057,$B122)</f>
        <v>0</v>
      </c>
      <c r="D122" s="92" t="str">
        <f t="shared" si="13"/>
        <v/>
      </c>
      <c r="E122" s="92" t="str">
        <f t="shared" si="14"/>
        <v/>
      </c>
      <c r="F122" s="87"/>
      <c r="G122" s="87"/>
      <c r="H122" s="87"/>
      <c r="I122" s="87"/>
    </row>
    <row r="123" spans="1:9" x14ac:dyDescent="0.2">
      <c r="A123" s="84" t="s">
        <v>90</v>
      </c>
      <c r="B123" s="107" t="s">
        <v>52</v>
      </c>
      <c r="C123" s="92">
        <f>SUMIFS('Rozpočet projektu'!$G$10:$G$5057,'Rozpočet projektu'!$I$10:$I$5057,$A123&amp;"*",'Rozpočet projektu'!$C$10:$C$5057,$B123)</f>
        <v>0</v>
      </c>
      <c r="D123" s="92" t="str">
        <f t="shared" si="13"/>
        <v/>
      </c>
      <c r="E123" s="92" t="str">
        <f t="shared" si="14"/>
        <v/>
      </c>
      <c r="F123" s="87"/>
      <c r="G123" s="87"/>
      <c r="H123" s="87"/>
      <c r="I123" s="87"/>
    </row>
    <row r="124" spans="1:9" x14ac:dyDescent="0.2">
      <c r="A124" s="84" t="s">
        <v>90</v>
      </c>
      <c r="B124" s="107" t="s">
        <v>53</v>
      </c>
      <c r="C124" s="92">
        <f>SUMIFS('Rozpočet projektu'!$G$10:$G$5057,'Rozpočet projektu'!$I$10:$I$5057,$A124&amp;"*",'Rozpočet projektu'!$C$10:$C$5057,$B124)</f>
        <v>0</v>
      </c>
      <c r="D124" s="92" t="str">
        <f t="shared" si="13"/>
        <v/>
      </c>
      <c r="E124" s="92" t="str">
        <f t="shared" si="14"/>
        <v/>
      </c>
      <c r="F124" s="87"/>
      <c r="G124" s="87"/>
      <c r="H124" s="87"/>
      <c r="I124" s="87"/>
    </row>
    <row r="125" spans="1:9" x14ac:dyDescent="0.2">
      <c r="A125" s="84" t="s">
        <v>90</v>
      </c>
      <c r="B125" s="94" t="s">
        <v>43</v>
      </c>
      <c r="C125" s="92">
        <f>SUMIFS('Rozpočet projektu'!$G$10:$G$5057,'Rozpočet projektu'!$I$10:$I$5057,$A125&amp;"*",'Rozpočet projektu'!$C$10:$C$5057,$B125)</f>
        <v>0</v>
      </c>
      <c r="D125" s="92" t="str">
        <f t="shared" si="13"/>
        <v/>
      </c>
      <c r="E125" s="92" t="str">
        <f t="shared" si="14"/>
        <v/>
      </c>
      <c r="F125" s="87"/>
      <c r="G125" s="87"/>
      <c r="H125" s="87"/>
      <c r="I125" s="87"/>
    </row>
    <row r="126" spans="1:9" ht="38.25" x14ac:dyDescent="0.2">
      <c r="A126" s="84" t="s">
        <v>91</v>
      </c>
      <c r="B126" s="107" t="s">
        <v>47</v>
      </c>
      <c r="C126" s="92">
        <f>SUMIFS('Rozpočet projektu'!$G$10:$G$5057,'Rozpočet projektu'!$I$10:$I$5057,$A126&amp;"*",'Rozpočet projektu'!$C$10:$C$5057,$B126)</f>
        <v>0</v>
      </c>
      <c r="D126" s="92" t="str">
        <f t="shared" ref="D126:D148" si="15">IFERROR(IF(IF(ROUND($D$2*C126,2)&gt;($D$2*C126),ROUND($D$2*C126,2)-ROUNDUP(ROUND($D$2*C126,2)-($D$2*C126),2),ROUND($D$2*C126,2))&gt;0,IF(ROUND($D$2*C126,2)&gt;($D$2*C126),ROUND($D$2*C126,2)-ROUNDUP(ROUND($D$2*C126,2)-($D$2*C126),2),ROUND($D$2*C126,2)),""),"")</f>
        <v/>
      </c>
      <c r="E126" s="92" t="str">
        <f t="shared" ref="E126:E149" si="16">IFERROR(C126-D126,"")</f>
        <v/>
      </c>
      <c r="F126" s="87"/>
      <c r="G126" s="87"/>
      <c r="H126" s="87"/>
      <c r="I126" s="87"/>
    </row>
    <row r="127" spans="1:9" ht="38.25" x14ac:dyDescent="0.2">
      <c r="A127" s="84" t="s">
        <v>91</v>
      </c>
      <c r="B127" s="107" t="s">
        <v>151</v>
      </c>
      <c r="C127" s="92">
        <f>SUMIFS('Rozpočet projektu'!$G$10:$G$5057,'Rozpočet projektu'!$I$10:$I$5057,$A127&amp;"*",'Rozpočet projektu'!$C$10:$C$5057,$B127)</f>
        <v>0</v>
      </c>
      <c r="D127" s="92" t="str">
        <f t="shared" si="15"/>
        <v/>
      </c>
      <c r="E127" s="92" t="str">
        <f t="shared" si="16"/>
        <v/>
      </c>
      <c r="F127" s="87"/>
      <c r="G127" s="87"/>
      <c r="H127" s="87"/>
      <c r="I127" s="87"/>
    </row>
    <row r="128" spans="1:9" ht="25.5" x14ac:dyDescent="0.2">
      <c r="A128" s="84" t="s">
        <v>91</v>
      </c>
      <c r="B128" s="107" t="s">
        <v>150</v>
      </c>
      <c r="C128" s="92">
        <f>SUMIFS('Rozpočet projektu'!$G$10:$G$5057,'Rozpočet projektu'!$I$10:$I$5057,$A128&amp;"*",'Rozpočet projektu'!$C$10:$C$5057,$B128)</f>
        <v>0</v>
      </c>
      <c r="D128" s="92" t="str">
        <f t="shared" si="15"/>
        <v/>
      </c>
      <c r="E128" s="92" t="str">
        <f t="shared" si="16"/>
        <v/>
      </c>
      <c r="F128" s="87"/>
      <c r="G128" s="87"/>
      <c r="H128" s="87"/>
      <c r="I128" s="87"/>
    </row>
    <row r="129" spans="1:9" ht="38.25" x14ac:dyDescent="0.2">
      <c r="A129" s="84" t="s">
        <v>91</v>
      </c>
      <c r="B129" s="107" t="s">
        <v>152</v>
      </c>
      <c r="C129" s="92">
        <f>SUMIFS('Rozpočet projektu'!$G$10:$G$5057,'Rozpočet projektu'!$I$10:$I$5057,$A129&amp;"*",'Rozpočet projektu'!$C$10:$C$5057,$B129)</f>
        <v>0</v>
      </c>
      <c r="D129" s="92" t="str">
        <f t="shared" si="15"/>
        <v/>
      </c>
      <c r="E129" s="92" t="str">
        <f t="shared" si="16"/>
        <v/>
      </c>
      <c r="F129" s="87"/>
      <c r="G129" s="87"/>
      <c r="H129" s="87"/>
      <c r="I129" s="87"/>
    </row>
    <row r="130" spans="1:9" ht="25.5" x14ac:dyDescent="0.2">
      <c r="A130" s="84" t="s">
        <v>91</v>
      </c>
      <c r="B130" s="107" t="s">
        <v>51</v>
      </c>
      <c r="C130" s="92">
        <f>SUMIFS('Rozpočet projektu'!$G$10:$G$5057,'Rozpočet projektu'!$I$10:$I$5057,$A130&amp;"*",'Rozpočet projektu'!$C$10:$C$5057,$B130)</f>
        <v>0</v>
      </c>
      <c r="D130" s="92" t="str">
        <f t="shared" si="15"/>
        <v/>
      </c>
      <c r="E130" s="92" t="str">
        <f t="shared" si="16"/>
        <v/>
      </c>
      <c r="F130" s="87"/>
      <c r="G130" s="87"/>
      <c r="H130" s="87"/>
      <c r="I130" s="87"/>
    </row>
    <row r="131" spans="1:9" x14ac:dyDescent="0.2">
      <c r="A131" s="84" t="s">
        <v>91</v>
      </c>
      <c r="B131" s="107" t="s">
        <v>52</v>
      </c>
      <c r="C131" s="92">
        <f>SUMIFS('Rozpočet projektu'!$G$10:$G$5057,'Rozpočet projektu'!$I$10:$I$5057,$A131&amp;"*",'Rozpočet projektu'!$C$10:$C$5057,$B131)</f>
        <v>0</v>
      </c>
      <c r="D131" s="92" t="str">
        <f t="shared" si="15"/>
        <v/>
      </c>
      <c r="E131" s="92" t="str">
        <f t="shared" si="16"/>
        <v/>
      </c>
      <c r="F131" s="87"/>
      <c r="G131" s="87"/>
      <c r="H131" s="87"/>
      <c r="I131" s="87"/>
    </row>
    <row r="132" spans="1:9" x14ac:dyDescent="0.2">
      <c r="A132" s="84" t="s">
        <v>91</v>
      </c>
      <c r="B132" s="107" t="s">
        <v>53</v>
      </c>
      <c r="C132" s="92">
        <f>SUMIFS('Rozpočet projektu'!$G$10:$G$5057,'Rozpočet projektu'!$I$10:$I$5057,$A132&amp;"*",'Rozpočet projektu'!$C$10:$C$5057,$B132)</f>
        <v>0</v>
      </c>
      <c r="D132" s="92" t="str">
        <f t="shared" si="15"/>
        <v/>
      </c>
      <c r="E132" s="92" t="str">
        <f t="shared" si="16"/>
        <v/>
      </c>
      <c r="F132" s="87"/>
      <c r="G132" s="87"/>
      <c r="H132" s="87"/>
      <c r="I132" s="87"/>
    </row>
    <row r="133" spans="1:9" x14ac:dyDescent="0.2">
      <c r="A133" s="84" t="s">
        <v>91</v>
      </c>
      <c r="B133" s="94" t="s">
        <v>43</v>
      </c>
      <c r="C133" s="92">
        <f>SUMIFS('Rozpočet projektu'!$G$10:$G$5057,'Rozpočet projektu'!$I$10:$I$5057,$A133&amp;"*",'Rozpočet projektu'!$C$10:$C$5057,$B133)</f>
        <v>0</v>
      </c>
      <c r="D133" s="92" t="str">
        <f t="shared" si="15"/>
        <v/>
      </c>
      <c r="E133" s="92" t="str">
        <f t="shared" si="16"/>
        <v/>
      </c>
      <c r="F133" s="87"/>
      <c r="G133" s="87"/>
      <c r="H133" s="87"/>
      <c r="I133" s="87"/>
    </row>
    <row r="134" spans="1:9" ht="38.25" x14ac:dyDescent="0.2">
      <c r="A134" s="84" t="s">
        <v>92</v>
      </c>
      <c r="B134" s="107" t="s">
        <v>47</v>
      </c>
      <c r="C134" s="92">
        <f>SUMIFS('Rozpočet projektu'!$G$10:$G$5057,'Rozpočet projektu'!$I$10:$I$5057,$A134&amp;"*",'Rozpočet projektu'!$C$10:$C$5057,$B134)</f>
        <v>0</v>
      </c>
      <c r="D134" s="92" t="str">
        <f t="shared" si="15"/>
        <v/>
      </c>
      <c r="E134" s="92" t="str">
        <f t="shared" si="16"/>
        <v/>
      </c>
      <c r="F134" s="87"/>
      <c r="G134" s="87"/>
      <c r="H134" s="87"/>
      <c r="I134" s="87"/>
    </row>
    <row r="135" spans="1:9" ht="38.25" x14ac:dyDescent="0.2">
      <c r="A135" s="84" t="s">
        <v>92</v>
      </c>
      <c r="B135" s="107" t="s">
        <v>151</v>
      </c>
      <c r="C135" s="92">
        <f>SUMIFS('Rozpočet projektu'!$G$10:$G$5057,'Rozpočet projektu'!$I$10:$I$5057,$A135&amp;"*",'Rozpočet projektu'!$C$10:$C$5057,$B135)</f>
        <v>0</v>
      </c>
      <c r="D135" s="92" t="str">
        <f t="shared" si="15"/>
        <v/>
      </c>
      <c r="E135" s="92" t="str">
        <f t="shared" si="16"/>
        <v/>
      </c>
      <c r="F135" s="87"/>
      <c r="G135" s="87"/>
      <c r="H135" s="87"/>
      <c r="I135" s="87"/>
    </row>
    <row r="136" spans="1:9" ht="25.5" x14ac:dyDescent="0.2">
      <c r="A136" s="84" t="s">
        <v>92</v>
      </c>
      <c r="B136" s="107" t="s">
        <v>150</v>
      </c>
      <c r="C136" s="92">
        <f>SUMIFS('Rozpočet projektu'!$G$10:$G$5057,'Rozpočet projektu'!$I$10:$I$5057,$A136&amp;"*",'Rozpočet projektu'!$C$10:$C$5057,$B136)</f>
        <v>0</v>
      </c>
      <c r="D136" s="92" t="str">
        <f t="shared" si="15"/>
        <v/>
      </c>
      <c r="E136" s="92" t="str">
        <f t="shared" si="16"/>
        <v/>
      </c>
      <c r="F136" s="87"/>
      <c r="G136" s="87"/>
      <c r="H136" s="87"/>
      <c r="I136" s="87"/>
    </row>
    <row r="137" spans="1:9" ht="38.25" x14ac:dyDescent="0.2">
      <c r="A137" s="84" t="s">
        <v>92</v>
      </c>
      <c r="B137" s="107" t="s">
        <v>152</v>
      </c>
      <c r="C137" s="92">
        <f>SUMIFS('Rozpočet projektu'!$G$10:$G$5057,'Rozpočet projektu'!$I$10:$I$5057,$A137&amp;"*",'Rozpočet projektu'!$C$10:$C$5057,$B137)</f>
        <v>0</v>
      </c>
      <c r="D137" s="92" t="str">
        <f t="shared" si="15"/>
        <v/>
      </c>
      <c r="E137" s="92" t="str">
        <f t="shared" si="16"/>
        <v/>
      </c>
      <c r="F137" s="87"/>
      <c r="G137" s="87"/>
      <c r="H137" s="87"/>
      <c r="I137" s="87"/>
    </row>
    <row r="138" spans="1:9" ht="25.5" x14ac:dyDescent="0.2">
      <c r="A138" s="84" t="s">
        <v>92</v>
      </c>
      <c r="B138" s="107" t="s">
        <v>51</v>
      </c>
      <c r="C138" s="92">
        <f>SUMIFS('Rozpočet projektu'!$G$10:$G$5057,'Rozpočet projektu'!$I$10:$I$5057,$A138&amp;"*",'Rozpočet projektu'!$C$10:$C$5057,$B138)</f>
        <v>0</v>
      </c>
      <c r="D138" s="92" t="str">
        <f t="shared" si="15"/>
        <v/>
      </c>
      <c r="E138" s="92" t="str">
        <f t="shared" si="16"/>
        <v/>
      </c>
      <c r="F138" s="87"/>
      <c r="G138" s="87"/>
      <c r="H138" s="87"/>
      <c r="I138" s="87"/>
    </row>
    <row r="139" spans="1:9" x14ac:dyDescent="0.2">
      <c r="A139" s="84" t="s">
        <v>92</v>
      </c>
      <c r="B139" s="107" t="s">
        <v>52</v>
      </c>
      <c r="C139" s="92">
        <f>SUMIFS('Rozpočet projektu'!$G$10:$G$5057,'Rozpočet projektu'!$I$10:$I$5057,$A139&amp;"*",'Rozpočet projektu'!$C$10:$C$5057,$B139)</f>
        <v>0</v>
      </c>
      <c r="D139" s="92" t="str">
        <f t="shared" si="15"/>
        <v/>
      </c>
      <c r="E139" s="92" t="str">
        <f t="shared" si="16"/>
        <v/>
      </c>
      <c r="F139" s="87"/>
      <c r="G139" s="87"/>
      <c r="H139" s="87"/>
      <c r="I139" s="87"/>
    </row>
    <row r="140" spans="1:9" x14ac:dyDescent="0.2">
      <c r="A140" s="84" t="s">
        <v>92</v>
      </c>
      <c r="B140" s="107" t="s">
        <v>53</v>
      </c>
      <c r="C140" s="92">
        <f>SUMIFS('Rozpočet projektu'!$G$10:$G$5057,'Rozpočet projektu'!$I$10:$I$5057,$A140&amp;"*",'Rozpočet projektu'!$C$10:$C$5057,$B140)</f>
        <v>0</v>
      </c>
      <c r="D140" s="92" t="str">
        <f t="shared" si="15"/>
        <v/>
      </c>
      <c r="E140" s="92" t="str">
        <f t="shared" si="16"/>
        <v/>
      </c>
      <c r="F140" s="87"/>
      <c r="G140" s="87"/>
      <c r="H140" s="87"/>
      <c r="I140" s="87"/>
    </row>
    <row r="141" spans="1:9" x14ac:dyDescent="0.2">
      <c r="A141" s="84" t="s">
        <v>92</v>
      </c>
      <c r="B141" s="94" t="s">
        <v>43</v>
      </c>
      <c r="C141" s="92">
        <f>SUMIFS('Rozpočet projektu'!$G$10:$G$5057,'Rozpočet projektu'!$I$10:$I$5057,$A141&amp;"*",'Rozpočet projektu'!$C$10:$C$5057,$B141)</f>
        <v>0</v>
      </c>
      <c r="D141" s="92" t="str">
        <f t="shared" si="15"/>
        <v/>
      </c>
      <c r="E141" s="92" t="str">
        <f t="shared" si="16"/>
        <v/>
      </c>
      <c r="F141" s="87"/>
      <c r="G141" s="87"/>
      <c r="H141" s="87"/>
      <c r="I141" s="87"/>
    </row>
    <row r="142" spans="1:9" ht="38.25" x14ac:dyDescent="0.2">
      <c r="A142" s="84" t="s">
        <v>93</v>
      </c>
      <c r="B142" s="107" t="s">
        <v>47</v>
      </c>
      <c r="C142" s="92">
        <f>SUMIFS('Rozpočet projektu'!$G$10:$G$5057,'Rozpočet projektu'!$I$10:$I$5057,$A142&amp;"*",'Rozpočet projektu'!$C$10:$C$5057,$B142)</f>
        <v>0</v>
      </c>
      <c r="D142" s="92" t="str">
        <f t="shared" si="15"/>
        <v/>
      </c>
      <c r="E142" s="92" t="str">
        <f t="shared" si="16"/>
        <v/>
      </c>
      <c r="F142" s="87"/>
      <c r="G142" s="87"/>
      <c r="H142" s="87"/>
      <c r="I142" s="87"/>
    </row>
    <row r="143" spans="1:9" ht="38.25" x14ac:dyDescent="0.2">
      <c r="A143" s="84" t="s">
        <v>93</v>
      </c>
      <c r="B143" s="107" t="s">
        <v>151</v>
      </c>
      <c r="C143" s="92">
        <f>SUMIFS('Rozpočet projektu'!$G$10:$G$5057,'Rozpočet projektu'!$I$10:$I$5057,$A143&amp;"*",'Rozpočet projektu'!$C$10:$C$5057,$B143)</f>
        <v>0</v>
      </c>
      <c r="D143" s="92" t="str">
        <f t="shared" si="15"/>
        <v/>
      </c>
      <c r="E143" s="92" t="str">
        <f t="shared" si="16"/>
        <v/>
      </c>
      <c r="F143" s="87"/>
      <c r="G143" s="87"/>
      <c r="H143" s="87"/>
      <c r="I143" s="87"/>
    </row>
    <row r="144" spans="1:9" ht="25.5" x14ac:dyDescent="0.2">
      <c r="A144" s="84" t="s">
        <v>93</v>
      </c>
      <c r="B144" s="107" t="s">
        <v>150</v>
      </c>
      <c r="C144" s="92">
        <f>SUMIFS('Rozpočet projektu'!$G$10:$G$5057,'Rozpočet projektu'!$I$10:$I$5057,$A144&amp;"*",'Rozpočet projektu'!$C$10:$C$5057,$B144)</f>
        <v>0</v>
      </c>
      <c r="D144" s="92" t="str">
        <f t="shared" si="15"/>
        <v/>
      </c>
      <c r="E144" s="92" t="str">
        <f t="shared" si="16"/>
        <v/>
      </c>
      <c r="F144" s="87"/>
      <c r="G144" s="87"/>
      <c r="H144" s="87"/>
      <c r="I144" s="87"/>
    </row>
    <row r="145" spans="1:9" ht="38.25" x14ac:dyDescent="0.2">
      <c r="A145" s="84" t="s">
        <v>93</v>
      </c>
      <c r="B145" s="107" t="s">
        <v>152</v>
      </c>
      <c r="C145" s="92">
        <f>SUMIFS('Rozpočet projektu'!$G$10:$G$5057,'Rozpočet projektu'!$I$10:$I$5057,$A145&amp;"*",'Rozpočet projektu'!$C$10:$C$5057,$B145)</f>
        <v>0</v>
      </c>
      <c r="D145" s="92" t="str">
        <f t="shared" si="15"/>
        <v/>
      </c>
      <c r="E145" s="92" t="str">
        <f t="shared" si="16"/>
        <v/>
      </c>
      <c r="F145" s="87"/>
      <c r="G145" s="87"/>
      <c r="H145" s="87"/>
      <c r="I145" s="87"/>
    </row>
    <row r="146" spans="1:9" ht="25.5" x14ac:dyDescent="0.2">
      <c r="A146" s="84" t="s">
        <v>93</v>
      </c>
      <c r="B146" s="107" t="s">
        <v>51</v>
      </c>
      <c r="C146" s="92">
        <f>SUMIFS('Rozpočet projektu'!$G$10:$G$5057,'Rozpočet projektu'!$I$10:$I$5057,$A146&amp;"*",'Rozpočet projektu'!$C$10:$C$5057,$B146)</f>
        <v>0</v>
      </c>
      <c r="D146" s="92" t="str">
        <f t="shared" si="15"/>
        <v/>
      </c>
      <c r="E146" s="92" t="str">
        <f t="shared" si="16"/>
        <v/>
      </c>
      <c r="F146" s="87"/>
      <c r="G146" s="87"/>
      <c r="H146" s="87"/>
      <c r="I146" s="87"/>
    </row>
    <row r="147" spans="1:9" x14ac:dyDescent="0.2">
      <c r="A147" s="84" t="s">
        <v>93</v>
      </c>
      <c r="B147" s="107" t="s">
        <v>52</v>
      </c>
      <c r="C147" s="92">
        <f>SUMIFS('Rozpočet projektu'!$G$10:$G$5057,'Rozpočet projektu'!$I$10:$I$5057,$A147&amp;"*",'Rozpočet projektu'!$C$10:$C$5057,$B147)</f>
        <v>0</v>
      </c>
      <c r="D147" s="92" t="str">
        <f t="shared" si="15"/>
        <v/>
      </c>
      <c r="E147" s="92" t="str">
        <f t="shared" si="16"/>
        <v/>
      </c>
      <c r="F147" s="87"/>
      <c r="G147" s="87"/>
      <c r="H147" s="87"/>
      <c r="I147" s="87"/>
    </row>
    <row r="148" spans="1:9" x14ac:dyDescent="0.2">
      <c r="A148" s="84" t="s">
        <v>93</v>
      </c>
      <c r="B148" s="107" t="s">
        <v>53</v>
      </c>
      <c r="C148" s="92">
        <f>SUMIFS('Rozpočet projektu'!$G$10:$G$5057,'Rozpočet projektu'!$I$10:$I$5057,$A148&amp;"*",'Rozpočet projektu'!$C$10:$C$5057,$B148)</f>
        <v>0</v>
      </c>
      <c r="D148" s="92" t="str">
        <f t="shared" si="15"/>
        <v/>
      </c>
      <c r="E148" s="92" t="str">
        <f t="shared" si="16"/>
        <v/>
      </c>
      <c r="F148" s="87"/>
      <c r="G148" s="87"/>
      <c r="H148" s="87"/>
      <c r="I148" s="87"/>
    </row>
    <row r="149" spans="1:9" x14ac:dyDescent="0.2">
      <c r="A149" s="84" t="s">
        <v>93</v>
      </c>
      <c r="B149" s="94" t="s">
        <v>43</v>
      </c>
      <c r="C149" s="92">
        <f>SUMIFS('Rozpočet projektu'!$G$10:$G$5057,'Rozpočet projektu'!$I$10:$I$5057,$A149&amp;"*",'Rozpočet projektu'!$C$10:$C$5057,$B149)</f>
        <v>0</v>
      </c>
      <c r="D149" s="92" t="str">
        <f t="shared" ref="D149:D165" si="17">IFERROR(IF(IF(ROUND($D$2*C149,2)&gt;($D$2*C149),ROUND($D$2*C149,2)-ROUNDUP(ROUND($D$2*C149,2)-($D$2*C149),2),ROUND($D$2*C149,2))&gt;0,IF(ROUND($D$2*C149,2)&gt;($D$2*C149),ROUND($D$2*C149,2)-ROUNDUP(ROUND($D$2*C149,2)-($D$2*C149),2),ROUND($D$2*C149,2)),""),"")</f>
        <v/>
      </c>
      <c r="E149" s="92" t="str">
        <f t="shared" si="16"/>
        <v/>
      </c>
      <c r="F149" s="87"/>
      <c r="G149" s="87"/>
      <c r="H149" s="87"/>
      <c r="I149" s="87"/>
    </row>
    <row r="150" spans="1:9" ht="38.25" x14ac:dyDescent="0.2">
      <c r="A150" s="84" t="s">
        <v>94</v>
      </c>
      <c r="B150" s="107" t="s">
        <v>47</v>
      </c>
      <c r="C150" s="92">
        <f>SUMIFS('Rozpočet projektu'!$G$10:$G$5057,'Rozpočet projektu'!$I$10:$I$5057,$A150&amp;"*",'Rozpočet projektu'!$C$10:$C$5057,$B150)</f>
        <v>0</v>
      </c>
      <c r="D150" s="92" t="str">
        <f t="shared" si="17"/>
        <v/>
      </c>
      <c r="E150" s="92" t="str">
        <f t="shared" ref="E150:E165" si="18">IFERROR(C150-D150,"")</f>
        <v/>
      </c>
      <c r="F150" s="87"/>
      <c r="G150" s="87"/>
      <c r="H150" s="87"/>
      <c r="I150" s="87"/>
    </row>
    <row r="151" spans="1:9" ht="38.25" x14ac:dyDescent="0.2">
      <c r="A151" s="84" t="s">
        <v>94</v>
      </c>
      <c r="B151" s="107" t="s">
        <v>151</v>
      </c>
      <c r="C151" s="92">
        <f>SUMIFS('Rozpočet projektu'!$G$10:$G$5057,'Rozpočet projektu'!$I$10:$I$5057,$A151&amp;"*",'Rozpočet projektu'!$C$10:$C$5057,$B151)</f>
        <v>0</v>
      </c>
      <c r="D151" s="92" t="str">
        <f t="shared" si="17"/>
        <v/>
      </c>
      <c r="E151" s="92" t="str">
        <f t="shared" si="18"/>
        <v/>
      </c>
      <c r="F151" s="87"/>
      <c r="G151" s="87"/>
      <c r="H151" s="87"/>
      <c r="I151" s="87"/>
    </row>
    <row r="152" spans="1:9" ht="25.5" x14ac:dyDescent="0.2">
      <c r="A152" s="84" t="s">
        <v>94</v>
      </c>
      <c r="B152" s="107" t="s">
        <v>150</v>
      </c>
      <c r="C152" s="92">
        <f>SUMIFS('Rozpočet projektu'!$G$10:$G$5057,'Rozpočet projektu'!$I$10:$I$5057,$A152&amp;"*",'Rozpočet projektu'!$C$10:$C$5057,$B152)</f>
        <v>0</v>
      </c>
      <c r="D152" s="92" t="str">
        <f t="shared" si="17"/>
        <v/>
      </c>
      <c r="E152" s="92" t="str">
        <f t="shared" si="18"/>
        <v/>
      </c>
      <c r="F152" s="87"/>
      <c r="G152" s="87"/>
      <c r="H152" s="87"/>
      <c r="I152" s="87"/>
    </row>
    <row r="153" spans="1:9" ht="38.25" x14ac:dyDescent="0.2">
      <c r="A153" s="84" t="s">
        <v>94</v>
      </c>
      <c r="B153" s="107" t="s">
        <v>152</v>
      </c>
      <c r="C153" s="92">
        <f>SUMIFS('Rozpočet projektu'!$G$10:$G$5057,'Rozpočet projektu'!$I$10:$I$5057,$A153&amp;"*",'Rozpočet projektu'!$C$10:$C$5057,$B153)</f>
        <v>0</v>
      </c>
      <c r="D153" s="92" t="str">
        <f t="shared" si="17"/>
        <v/>
      </c>
      <c r="E153" s="92" t="str">
        <f t="shared" si="18"/>
        <v/>
      </c>
      <c r="F153" s="87"/>
      <c r="G153" s="87"/>
      <c r="H153" s="87"/>
      <c r="I153" s="87"/>
    </row>
    <row r="154" spans="1:9" ht="25.5" x14ac:dyDescent="0.2">
      <c r="A154" s="84" t="s">
        <v>94</v>
      </c>
      <c r="B154" s="107" t="s">
        <v>51</v>
      </c>
      <c r="C154" s="92">
        <f>SUMIFS('Rozpočet projektu'!$G$10:$G$5057,'Rozpočet projektu'!$I$10:$I$5057,$A154&amp;"*",'Rozpočet projektu'!$C$10:$C$5057,$B154)</f>
        <v>0</v>
      </c>
      <c r="D154" s="92" t="str">
        <f t="shared" si="17"/>
        <v/>
      </c>
      <c r="E154" s="92" t="str">
        <f t="shared" si="18"/>
        <v/>
      </c>
      <c r="F154" s="87"/>
      <c r="G154" s="87"/>
      <c r="H154" s="87"/>
      <c r="I154" s="87"/>
    </row>
    <row r="155" spans="1:9" x14ac:dyDescent="0.2">
      <c r="A155" s="84" t="s">
        <v>94</v>
      </c>
      <c r="B155" s="107" t="s">
        <v>52</v>
      </c>
      <c r="C155" s="92">
        <f>SUMIFS('Rozpočet projektu'!$G$10:$G$5057,'Rozpočet projektu'!$I$10:$I$5057,$A155&amp;"*",'Rozpočet projektu'!$C$10:$C$5057,$B155)</f>
        <v>0</v>
      </c>
      <c r="D155" s="92" t="str">
        <f t="shared" si="17"/>
        <v/>
      </c>
      <c r="E155" s="92" t="str">
        <f t="shared" si="18"/>
        <v/>
      </c>
      <c r="F155" s="87"/>
      <c r="G155" s="87"/>
      <c r="H155" s="87"/>
      <c r="I155" s="87"/>
    </row>
    <row r="156" spans="1:9" x14ac:dyDescent="0.2">
      <c r="A156" s="84" t="s">
        <v>94</v>
      </c>
      <c r="B156" s="107" t="s">
        <v>53</v>
      </c>
      <c r="C156" s="92">
        <f>SUMIFS('Rozpočet projektu'!$G$10:$G$5057,'Rozpočet projektu'!$I$10:$I$5057,$A156&amp;"*",'Rozpočet projektu'!$C$10:$C$5057,$B156)</f>
        <v>0</v>
      </c>
      <c r="D156" s="92" t="str">
        <f t="shared" si="17"/>
        <v/>
      </c>
      <c r="E156" s="92" t="str">
        <f t="shared" si="18"/>
        <v/>
      </c>
      <c r="F156" s="87"/>
      <c r="G156" s="87"/>
      <c r="H156" s="87"/>
      <c r="I156" s="87"/>
    </row>
    <row r="157" spans="1:9" x14ac:dyDescent="0.2">
      <c r="A157" s="84" t="s">
        <v>94</v>
      </c>
      <c r="B157" s="94" t="s">
        <v>43</v>
      </c>
      <c r="C157" s="92">
        <f>SUMIFS('Rozpočet projektu'!$G$10:$G$5057,'Rozpočet projektu'!$I$10:$I$5057,$A157&amp;"*",'Rozpočet projektu'!$C$10:$C$5057,$B157)</f>
        <v>0</v>
      </c>
      <c r="D157" s="92" t="str">
        <f t="shared" si="17"/>
        <v/>
      </c>
      <c r="E157" s="92" t="str">
        <f t="shared" si="18"/>
        <v/>
      </c>
      <c r="F157" s="87"/>
      <c r="G157" s="87"/>
      <c r="H157" s="87"/>
      <c r="I157" s="87"/>
    </row>
    <row r="158" spans="1:9" ht="38.25" x14ac:dyDescent="0.2">
      <c r="A158" s="84" t="s">
        <v>95</v>
      </c>
      <c r="B158" s="107" t="s">
        <v>47</v>
      </c>
      <c r="C158" s="92">
        <f>SUMIFS('Rozpočet projektu'!$G$10:$G$5057,'Rozpočet projektu'!$I$10:$I$5057,$A158&amp;"*",'Rozpočet projektu'!$C$10:$C$5057,$B158)</f>
        <v>0</v>
      </c>
      <c r="D158" s="92" t="str">
        <f t="shared" si="17"/>
        <v/>
      </c>
      <c r="E158" s="92" t="str">
        <f t="shared" si="18"/>
        <v/>
      </c>
      <c r="F158" s="87"/>
      <c r="G158" s="87"/>
      <c r="H158" s="87"/>
      <c r="I158" s="87"/>
    </row>
    <row r="159" spans="1:9" ht="38.25" x14ac:dyDescent="0.2">
      <c r="A159" s="84" t="s">
        <v>95</v>
      </c>
      <c r="B159" s="107" t="s">
        <v>151</v>
      </c>
      <c r="C159" s="92">
        <f>SUMIFS('Rozpočet projektu'!$G$10:$G$5057,'Rozpočet projektu'!$I$10:$I$5057,$A159&amp;"*",'Rozpočet projektu'!$C$10:$C$5057,$B159)</f>
        <v>0</v>
      </c>
      <c r="D159" s="92" t="str">
        <f t="shared" si="17"/>
        <v/>
      </c>
      <c r="E159" s="92" t="str">
        <f t="shared" si="18"/>
        <v/>
      </c>
      <c r="F159" s="87"/>
      <c r="G159" s="87"/>
      <c r="H159" s="87"/>
      <c r="I159" s="87"/>
    </row>
    <row r="160" spans="1:9" ht="25.5" x14ac:dyDescent="0.2">
      <c r="A160" s="84" t="s">
        <v>95</v>
      </c>
      <c r="B160" s="107" t="s">
        <v>150</v>
      </c>
      <c r="C160" s="92">
        <f>SUMIFS('Rozpočet projektu'!$G$10:$G$5057,'Rozpočet projektu'!$I$10:$I$5057,$A160&amp;"*",'Rozpočet projektu'!$C$10:$C$5057,$B160)</f>
        <v>0</v>
      </c>
      <c r="D160" s="92" t="str">
        <f t="shared" si="17"/>
        <v/>
      </c>
      <c r="E160" s="92" t="str">
        <f t="shared" si="18"/>
        <v/>
      </c>
      <c r="F160" s="87"/>
      <c r="G160" s="87"/>
      <c r="H160" s="87"/>
      <c r="I160" s="87"/>
    </row>
    <row r="161" spans="1:9" ht="38.25" x14ac:dyDescent="0.2">
      <c r="A161" s="84" t="s">
        <v>95</v>
      </c>
      <c r="B161" s="107" t="s">
        <v>152</v>
      </c>
      <c r="C161" s="92">
        <f>SUMIFS('Rozpočet projektu'!$G$10:$G$5057,'Rozpočet projektu'!$I$10:$I$5057,$A161&amp;"*",'Rozpočet projektu'!$C$10:$C$5057,$B161)</f>
        <v>0</v>
      </c>
      <c r="D161" s="92" t="str">
        <f t="shared" si="17"/>
        <v/>
      </c>
      <c r="E161" s="92" t="str">
        <f t="shared" si="18"/>
        <v/>
      </c>
      <c r="F161" s="87"/>
      <c r="G161" s="87"/>
      <c r="H161" s="87"/>
      <c r="I161" s="87"/>
    </row>
    <row r="162" spans="1:9" ht="25.5" x14ac:dyDescent="0.2">
      <c r="A162" s="84" t="s">
        <v>95</v>
      </c>
      <c r="B162" s="107" t="s">
        <v>51</v>
      </c>
      <c r="C162" s="92">
        <f>SUMIFS('Rozpočet projektu'!$G$10:$G$5057,'Rozpočet projektu'!$I$10:$I$5057,$A162&amp;"*",'Rozpočet projektu'!$C$10:$C$5057,$B162)</f>
        <v>0</v>
      </c>
      <c r="D162" s="92" t="str">
        <f t="shared" si="17"/>
        <v/>
      </c>
      <c r="E162" s="92" t="str">
        <f t="shared" si="18"/>
        <v/>
      </c>
      <c r="F162" s="87"/>
      <c r="G162" s="87"/>
      <c r="H162" s="87"/>
      <c r="I162" s="87"/>
    </row>
    <row r="163" spans="1:9" x14ac:dyDescent="0.2">
      <c r="A163" s="84" t="s">
        <v>95</v>
      </c>
      <c r="B163" s="107" t="s">
        <v>52</v>
      </c>
      <c r="C163" s="92">
        <f>SUMIFS('Rozpočet projektu'!$G$10:$G$5057,'Rozpočet projektu'!$I$10:$I$5057,$A163&amp;"*",'Rozpočet projektu'!$C$10:$C$5057,$B163)</f>
        <v>0</v>
      </c>
      <c r="D163" s="92" t="str">
        <f t="shared" si="17"/>
        <v/>
      </c>
      <c r="E163" s="92" t="str">
        <f t="shared" si="18"/>
        <v/>
      </c>
      <c r="F163" s="87"/>
      <c r="G163" s="87"/>
      <c r="H163" s="87"/>
      <c r="I163" s="87"/>
    </row>
    <row r="164" spans="1:9" x14ac:dyDescent="0.2">
      <c r="A164" s="84" t="s">
        <v>95</v>
      </c>
      <c r="B164" s="107" t="s">
        <v>53</v>
      </c>
      <c r="C164" s="92">
        <f>SUMIFS('Rozpočet projektu'!$G$10:$G$5057,'Rozpočet projektu'!$I$10:$I$5057,$A164&amp;"*",'Rozpočet projektu'!$C$10:$C$5057,$B164)</f>
        <v>0</v>
      </c>
      <c r="D164" s="92" t="str">
        <f t="shared" si="17"/>
        <v/>
      </c>
      <c r="E164" s="92" t="str">
        <f t="shared" si="18"/>
        <v/>
      </c>
      <c r="F164" s="87"/>
      <c r="G164" s="87"/>
      <c r="H164" s="87"/>
      <c r="I164" s="87"/>
    </row>
    <row r="165" spans="1:9" x14ac:dyDescent="0.2">
      <c r="A165" s="84" t="s">
        <v>95</v>
      </c>
      <c r="B165" s="94" t="s">
        <v>43</v>
      </c>
      <c r="C165" s="92">
        <f>SUMIFS('Rozpočet projektu'!$G$10:$G$5057,'Rozpočet projektu'!$I$10:$I$5057,$A165&amp;"*",'Rozpočet projektu'!$C$10:$C$5057,$B165)</f>
        <v>0</v>
      </c>
      <c r="D165" s="92" t="str">
        <f t="shared" si="17"/>
        <v/>
      </c>
      <c r="E165" s="92" t="str">
        <f t="shared" si="18"/>
        <v/>
      </c>
      <c r="F165" s="87"/>
      <c r="G165" s="87"/>
      <c r="H165" s="87"/>
      <c r="I165" s="87"/>
    </row>
    <row r="166" spans="1:9" ht="38.25" x14ac:dyDescent="0.2">
      <c r="A166" s="84" t="s">
        <v>96</v>
      </c>
      <c r="B166" s="107" t="s">
        <v>47</v>
      </c>
      <c r="C166" s="92">
        <f>SUMIFS('Rozpočet projektu'!$G$10:$G$5057,'Rozpočet projektu'!$I$10:$I$5057,$A166&amp;"*",'Rozpočet projektu'!$C$10:$C$5057,$B166)</f>
        <v>0</v>
      </c>
      <c r="D166" s="92" t="str">
        <f t="shared" ref="D166:D181" si="19">IFERROR(IF(IF(ROUND($D$2*C166,2)&gt;($D$2*C166),ROUND($D$2*C166,2)-ROUNDUP(ROUND($D$2*C166,2)-($D$2*C166),2),ROUND($D$2*C166,2))&gt;0,IF(ROUND($D$2*C166,2)&gt;($D$2*C166),ROUND($D$2*C166,2)-ROUNDUP(ROUND($D$2*C166,2)-($D$2*C166),2),ROUND($D$2*C166,2)),""),"")</f>
        <v/>
      </c>
      <c r="E166" s="92" t="str">
        <f t="shared" ref="E166:E182" si="20">IFERROR(C166-D166,"")</f>
        <v/>
      </c>
      <c r="F166" s="87"/>
      <c r="G166" s="87"/>
      <c r="H166" s="87"/>
      <c r="I166" s="87"/>
    </row>
    <row r="167" spans="1:9" ht="38.25" x14ac:dyDescent="0.2">
      <c r="A167" s="84" t="s">
        <v>96</v>
      </c>
      <c r="B167" s="107" t="s">
        <v>151</v>
      </c>
      <c r="C167" s="92">
        <f>SUMIFS('Rozpočet projektu'!$G$10:$G$5057,'Rozpočet projektu'!$I$10:$I$5057,$A167&amp;"*",'Rozpočet projektu'!$C$10:$C$5057,$B167)</f>
        <v>0</v>
      </c>
      <c r="D167" s="92" t="str">
        <f t="shared" si="19"/>
        <v/>
      </c>
      <c r="E167" s="92" t="str">
        <f t="shared" si="20"/>
        <v/>
      </c>
      <c r="F167" s="87"/>
      <c r="G167" s="87"/>
      <c r="H167" s="87"/>
      <c r="I167" s="87"/>
    </row>
    <row r="168" spans="1:9" ht="25.5" x14ac:dyDescent="0.2">
      <c r="A168" s="84" t="s">
        <v>96</v>
      </c>
      <c r="B168" s="107" t="s">
        <v>150</v>
      </c>
      <c r="C168" s="92">
        <f>SUMIFS('Rozpočet projektu'!$G$10:$G$5057,'Rozpočet projektu'!$I$10:$I$5057,$A168&amp;"*",'Rozpočet projektu'!$C$10:$C$5057,$B168)</f>
        <v>0</v>
      </c>
      <c r="D168" s="92" t="str">
        <f t="shared" si="19"/>
        <v/>
      </c>
      <c r="E168" s="92" t="str">
        <f t="shared" si="20"/>
        <v/>
      </c>
      <c r="F168" s="87"/>
      <c r="G168" s="87"/>
      <c r="H168" s="87"/>
      <c r="I168" s="87"/>
    </row>
    <row r="169" spans="1:9" ht="38.25" x14ac:dyDescent="0.2">
      <c r="A169" s="84" t="s">
        <v>96</v>
      </c>
      <c r="B169" s="107" t="s">
        <v>152</v>
      </c>
      <c r="C169" s="92">
        <f>SUMIFS('Rozpočet projektu'!$G$10:$G$5057,'Rozpočet projektu'!$I$10:$I$5057,$A169&amp;"*",'Rozpočet projektu'!$C$10:$C$5057,$B169)</f>
        <v>0</v>
      </c>
      <c r="D169" s="92" t="str">
        <f t="shared" si="19"/>
        <v/>
      </c>
      <c r="E169" s="92" t="str">
        <f t="shared" si="20"/>
        <v/>
      </c>
      <c r="F169" s="87"/>
      <c r="G169" s="87"/>
      <c r="H169" s="87"/>
      <c r="I169" s="87"/>
    </row>
    <row r="170" spans="1:9" ht="25.5" x14ac:dyDescent="0.2">
      <c r="A170" s="84" t="s">
        <v>96</v>
      </c>
      <c r="B170" s="107" t="s">
        <v>51</v>
      </c>
      <c r="C170" s="92">
        <f>SUMIFS('Rozpočet projektu'!$G$10:$G$5057,'Rozpočet projektu'!$I$10:$I$5057,$A170&amp;"*",'Rozpočet projektu'!$C$10:$C$5057,$B170)</f>
        <v>0</v>
      </c>
      <c r="D170" s="92" t="str">
        <f t="shared" si="19"/>
        <v/>
      </c>
      <c r="E170" s="92" t="str">
        <f t="shared" si="20"/>
        <v/>
      </c>
      <c r="F170" s="87"/>
      <c r="G170" s="87"/>
      <c r="H170" s="87"/>
      <c r="I170" s="87"/>
    </row>
    <row r="171" spans="1:9" x14ac:dyDescent="0.2">
      <c r="A171" s="84" t="s">
        <v>96</v>
      </c>
      <c r="B171" s="107" t="s">
        <v>52</v>
      </c>
      <c r="C171" s="92">
        <f>SUMIFS('Rozpočet projektu'!$G$10:$G$5057,'Rozpočet projektu'!$I$10:$I$5057,$A171&amp;"*",'Rozpočet projektu'!$C$10:$C$5057,$B171)</f>
        <v>0</v>
      </c>
      <c r="D171" s="92" t="str">
        <f t="shared" si="19"/>
        <v/>
      </c>
      <c r="E171" s="92" t="str">
        <f t="shared" si="20"/>
        <v/>
      </c>
      <c r="F171" s="87"/>
      <c r="G171" s="87"/>
      <c r="H171" s="87"/>
      <c r="I171" s="87"/>
    </row>
    <row r="172" spans="1:9" x14ac:dyDescent="0.2">
      <c r="A172" s="84" t="s">
        <v>96</v>
      </c>
      <c r="B172" s="107" t="s">
        <v>53</v>
      </c>
      <c r="C172" s="92">
        <f>SUMIFS('Rozpočet projektu'!$G$10:$G$5057,'Rozpočet projektu'!$I$10:$I$5057,$A172&amp;"*",'Rozpočet projektu'!$C$10:$C$5057,$B172)</f>
        <v>0</v>
      </c>
      <c r="D172" s="92" t="str">
        <f t="shared" si="19"/>
        <v/>
      </c>
      <c r="E172" s="92" t="str">
        <f t="shared" si="20"/>
        <v/>
      </c>
      <c r="F172" s="87"/>
      <c r="G172" s="87"/>
      <c r="H172" s="87"/>
      <c r="I172" s="87"/>
    </row>
    <row r="173" spans="1:9" x14ac:dyDescent="0.2">
      <c r="A173" s="84" t="s">
        <v>96</v>
      </c>
      <c r="B173" s="94" t="s">
        <v>43</v>
      </c>
      <c r="C173" s="92">
        <f>SUMIFS('Rozpočet projektu'!$G$10:$G$5057,'Rozpočet projektu'!$I$10:$I$5057,$A173&amp;"*",'Rozpočet projektu'!$C$10:$C$5057,$B173)</f>
        <v>0</v>
      </c>
      <c r="D173" s="92" t="str">
        <f t="shared" si="19"/>
        <v/>
      </c>
      <c r="E173" s="92" t="str">
        <f t="shared" si="20"/>
        <v/>
      </c>
      <c r="F173" s="87"/>
      <c r="G173" s="87"/>
      <c r="H173" s="87"/>
      <c r="I173" s="87"/>
    </row>
    <row r="174" spans="1:9" ht="38.25" x14ac:dyDescent="0.2">
      <c r="A174" s="84" t="s">
        <v>97</v>
      </c>
      <c r="B174" s="107" t="s">
        <v>47</v>
      </c>
      <c r="C174" s="92">
        <f>SUMIFS('Rozpočet projektu'!$G$10:$G$5057,'Rozpočet projektu'!$I$10:$I$5057,$A174&amp;"*",'Rozpočet projektu'!$C$10:$C$5057,$B174)</f>
        <v>0</v>
      </c>
      <c r="D174" s="92" t="str">
        <f t="shared" si="19"/>
        <v/>
      </c>
      <c r="E174" s="92" t="str">
        <f t="shared" si="20"/>
        <v/>
      </c>
      <c r="F174" s="87"/>
      <c r="G174" s="87"/>
      <c r="H174" s="87"/>
      <c r="I174" s="87"/>
    </row>
    <row r="175" spans="1:9" ht="38.25" x14ac:dyDescent="0.2">
      <c r="A175" s="84" t="s">
        <v>97</v>
      </c>
      <c r="B175" s="107" t="s">
        <v>151</v>
      </c>
      <c r="C175" s="92">
        <f>SUMIFS('Rozpočet projektu'!$G$10:$G$5057,'Rozpočet projektu'!$I$10:$I$5057,$A175&amp;"*",'Rozpočet projektu'!$C$10:$C$5057,$B175)</f>
        <v>0</v>
      </c>
      <c r="D175" s="92" t="str">
        <f t="shared" si="19"/>
        <v/>
      </c>
      <c r="E175" s="92" t="str">
        <f t="shared" si="20"/>
        <v/>
      </c>
      <c r="F175" s="87"/>
      <c r="G175" s="87"/>
      <c r="H175" s="87"/>
      <c r="I175" s="87"/>
    </row>
    <row r="176" spans="1:9" ht="25.5" x14ac:dyDescent="0.2">
      <c r="A176" s="84" t="s">
        <v>97</v>
      </c>
      <c r="B176" s="107" t="s">
        <v>150</v>
      </c>
      <c r="C176" s="92">
        <f>SUMIFS('Rozpočet projektu'!$G$10:$G$5057,'Rozpočet projektu'!$I$10:$I$5057,$A176&amp;"*",'Rozpočet projektu'!$C$10:$C$5057,$B176)</f>
        <v>0</v>
      </c>
      <c r="D176" s="92" t="str">
        <f t="shared" si="19"/>
        <v/>
      </c>
      <c r="E176" s="92" t="str">
        <f t="shared" si="20"/>
        <v/>
      </c>
      <c r="F176" s="87"/>
      <c r="G176" s="87"/>
      <c r="H176" s="87"/>
      <c r="I176" s="87"/>
    </row>
    <row r="177" spans="1:9" ht="38.25" x14ac:dyDescent="0.2">
      <c r="A177" s="84" t="s">
        <v>97</v>
      </c>
      <c r="B177" s="107" t="s">
        <v>152</v>
      </c>
      <c r="C177" s="92">
        <f>SUMIFS('Rozpočet projektu'!$G$10:$G$5057,'Rozpočet projektu'!$I$10:$I$5057,$A177&amp;"*",'Rozpočet projektu'!$C$10:$C$5057,$B177)</f>
        <v>0</v>
      </c>
      <c r="D177" s="92" t="str">
        <f t="shared" si="19"/>
        <v/>
      </c>
      <c r="E177" s="92" t="str">
        <f t="shared" si="20"/>
        <v/>
      </c>
      <c r="F177" s="87"/>
      <c r="G177" s="87"/>
      <c r="H177" s="87"/>
      <c r="I177" s="87"/>
    </row>
    <row r="178" spans="1:9" ht="25.5" x14ac:dyDescent="0.2">
      <c r="A178" s="84" t="s">
        <v>97</v>
      </c>
      <c r="B178" s="107" t="s">
        <v>51</v>
      </c>
      <c r="C178" s="92">
        <f>SUMIFS('Rozpočet projektu'!$G$10:$G$5057,'Rozpočet projektu'!$I$10:$I$5057,$A178&amp;"*",'Rozpočet projektu'!$C$10:$C$5057,$B178)</f>
        <v>0</v>
      </c>
      <c r="D178" s="92" t="str">
        <f t="shared" si="19"/>
        <v/>
      </c>
      <c r="E178" s="92" t="str">
        <f t="shared" si="20"/>
        <v/>
      </c>
      <c r="F178" s="87"/>
      <c r="G178" s="87"/>
      <c r="H178" s="87"/>
      <c r="I178" s="87"/>
    </row>
    <row r="179" spans="1:9" x14ac:dyDescent="0.2">
      <c r="A179" s="84" t="s">
        <v>97</v>
      </c>
      <c r="B179" s="107" t="s">
        <v>52</v>
      </c>
      <c r="C179" s="92">
        <f>SUMIFS('Rozpočet projektu'!$G$10:$G$5057,'Rozpočet projektu'!$I$10:$I$5057,$A179&amp;"*",'Rozpočet projektu'!$C$10:$C$5057,$B179)</f>
        <v>0</v>
      </c>
      <c r="D179" s="92" t="str">
        <f t="shared" si="19"/>
        <v/>
      </c>
      <c r="E179" s="92" t="str">
        <f t="shared" si="20"/>
        <v/>
      </c>
      <c r="F179" s="87"/>
      <c r="G179" s="87"/>
      <c r="H179" s="87"/>
      <c r="I179" s="87"/>
    </row>
    <row r="180" spans="1:9" x14ac:dyDescent="0.2">
      <c r="A180" s="84" t="s">
        <v>97</v>
      </c>
      <c r="B180" s="107" t="s">
        <v>53</v>
      </c>
      <c r="C180" s="92">
        <f>SUMIFS('Rozpočet projektu'!$G$10:$G$5057,'Rozpočet projektu'!$I$10:$I$5057,$A180&amp;"*",'Rozpočet projektu'!$C$10:$C$5057,$B180)</f>
        <v>0</v>
      </c>
      <c r="D180" s="92" t="str">
        <f t="shared" si="19"/>
        <v/>
      </c>
      <c r="E180" s="92" t="str">
        <f t="shared" si="20"/>
        <v/>
      </c>
      <c r="F180" s="87"/>
      <c r="G180" s="87"/>
      <c r="H180" s="87"/>
      <c r="I180" s="87"/>
    </row>
    <row r="181" spans="1:9" x14ac:dyDescent="0.2">
      <c r="A181" s="84" t="s">
        <v>97</v>
      </c>
      <c r="B181" s="94" t="s">
        <v>43</v>
      </c>
      <c r="C181" s="92">
        <f>SUMIFS('Rozpočet projektu'!$G$10:$G$5057,'Rozpočet projektu'!$I$10:$I$5057,$A181&amp;"*",'Rozpočet projektu'!$C$10:$C$5057,$B181)</f>
        <v>0</v>
      </c>
      <c r="D181" s="92" t="str">
        <f t="shared" si="19"/>
        <v/>
      </c>
      <c r="E181" s="92" t="str">
        <f t="shared" si="20"/>
        <v/>
      </c>
      <c r="F181" s="87"/>
      <c r="G181" s="87"/>
      <c r="H181" s="87"/>
      <c r="I181" s="87"/>
    </row>
    <row r="182" spans="1:9" ht="38.25" x14ac:dyDescent="0.2">
      <c r="A182" s="84" t="s">
        <v>98</v>
      </c>
      <c r="B182" s="107" t="s">
        <v>47</v>
      </c>
      <c r="C182" s="92">
        <f>SUMIFS('Rozpočet projektu'!$G$10:$G$5057,'Rozpočet projektu'!$I$10:$I$5057,$A182&amp;"*",'Rozpočet projektu'!$C$10:$C$5057,$B182)</f>
        <v>0</v>
      </c>
      <c r="D182" s="92" t="str">
        <f t="shared" ref="D182:D205" si="21">IFERROR(IF(IF(ROUND($D$2*C182,2)&gt;($D$2*C182),ROUND($D$2*C182,2)-ROUNDUP(ROUND($D$2*C182,2)-($D$2*C182),2),ROUND($D$2*C182,2))&gt;0,IF(ROUND($D$2*C182,2)&gt;($D$2*C182),ROUND($D$2*C182,2)-ROUNDUP(ROUND($D$2*C182,2)-($D$2*C182),2),ROUND($D$2*C182,2)),""),"")</f>
        <v/>
      </c>
      <c r="E182" s="92" t="str">
        <f t="shared" si="20"/>
        <v/>
      </c>
      <c r="F182" s="87"/>
      <c r="G182" s="87"/>
      <c r="H182" s="87"/>
      <c r="I182" s="87"/>
    </row>
    <row r="183" spans="1:9" ht="38.25" x14ac:dyDescent="0.2">
      <c r="A183" s="84" t="s">
        <v>98</v>
      </c>
      <c r="B183" s="107" t="s">
        <v>151</v>
      </c>
      <c r="C183" s="92">
        <f>SUMIFS('Rozpočet projektu'!$G$10:$G$5057,'Rozpočet projektu'!$I$10:$I$5057,$A183&amp;"*",'Rozpočet projektu'!$C$10:$C$5057,$B183)</f>
        <v>0</v>
      </c>
      <c r="D183" s="92" t="str">
        <f t="shared" si="21"/>
        <v/>
      </c>
      <c r="E183" s="92" t="str">
        <f t="shared" ref="E183:E205" si="22">IFERROR(C183-D183,"")</f>
        <v/>
      </c>
      <c r="F183" s="87"/>
      <c r="G183" s="87"/>
      <c r="H183" s="87"/>
      <c r="I183" s="87"/>
    </row>
    <row r="184" spans="1:9" ht="25.5" x14ac:dyDescent="0.2">
      <c r="A184" s="84" t="s">
        <v>98</v>
      </c>
      <c r="B184" s="107" t="s">
        <v>150</v>
      </c>
      <c r="C184" s="92">
        <f>SUMIFS('Rozpočet projektu'!$G$10:$G$5057,'Rozpočet projektu'!$I$10:$I$5057,$A184&amp;"*",'Rozpočet projektu'!$C$10:$C$5057,$B184)</f>
        <v>0</v>
      </c>
      <c r="D184" s="92" t="str">
        <f t="shared" si="21"/>
        <v/>
      </c>
      <c r="E184" s="92" t="str">
        <f t="shared" si="22"/>
        <v/>
      </c>
      <c r="F184" s="87"/>
      <c r="G184" s="87"/>
      <c r="H184" s="87"/>
      <c r="I184" s="87"/>
    </row>
    <row r="185" spans="1:9" ht="38.25" x14ac:dyDescent="0.2">
      <c r="A185" s="84" t="s">
        <v>98</v>
      </c>
      <c r="B185" s="107" t="s">
        <v>152</v>
      </c>
      <c r="C185" s="92">
        <f>SUMIFS('Rozpočet projektu'!$G$10:$G$5057,'Rozpočet projektu'!$I$10:$I$5057,$A185&amp;"*",'Rozpočet projektu'!$C$10:$C$5057,$B185)</f>
        <v>0</v>
      </c>
      <c r="D185" s="92" t="str">
        <f t="shared" si="21"/>
        <v/>
      </c>
      <c r="E185" s="92" t="str">
        <f t="shared" si="22"/>
        <v/>
      </c>
      <c r="F185" s="87"/>
      <c r="G185" s="87"/>
      <c r="H185" s="87"/>
      <c r="I185" s="87"/>
    </row>
    <row r="186" spans="1:9" ht="25.5" x14ac:dyDescent="0.2">
      <c r="A186" s="84" t="s">
        <v>98</v>
      </c>
      <c r="B186" s="107" t="s">
        <v>51</v>
      </c>
      <c r="C186" s="92">
        <f>SUMIFS('Rozpočet projektu'!$G$10:$G$5057,'Rozpočet projektu'!$I$10:$I$5057,$A186&amp;"*",'Rozpočet projektu'!$C$10:$C$5057,$B186)</f>
        <v>0</v>
      </c>
      <c r="D186" s="92" t="str">
        <f t="shared" si="21"/>
        <v/>
      </c>
      <c r="E186" s="92" t="str">
        <f t="shared" si="22"/>
        <v/>
      </c>
      <c r="F186" s="87"/>
      <c r="G186" s="87"/>
      <c r="H186" s="87"/>
      <c r="I186" s="87"/>
    </row>
    <row r="187" spans="1:9" x14ac:dyDescent="0.2">
      <c r="A187" s="84" t="s">
        <v>98</v>
      </c>
      <c r="B187" s="107" t="s">
        <v>52</v>
      </c>
      <c r="C187" s="92">
        <f>SUMIFS('Rozpočet projektu'!$G$10:$G$5057,'Rozpočet projektu'!$I$10:$I$5057,$A187&amp;"*",'Rozpočet projektu'!$C$10:$C$5057,$B187)</f>
        <v>0</v>
      </c>
      <c r="D187" s="92" t="str">
        <f t="shared" si="21"/>
        <v/>
      </c>
      <c r="E187" s="92" t="str">
        <f t="shared" si="22"/>
        <v/>
      </c>
      <c r="F187" s="87"/>
      <c r="G187" s="87"/>
      <c r="H187" s="87"/>
      <c r="I187" s="87"/>
    </row>
    <row r="188" spans="1:9" x14ac:dyDescent="0.2">
      <c r="A188" s="84" t="s">
        <v>98</v>
      </c>
      <c r="B188" s="107" t="s">
        <v>53</v>
      </c>
      <c r="C188" s="92">
        <f>SUMIFS('Rozpočet projektu'!$G$10:$G$5057,'Rozpočet projektu'!$I$10:$I$5057,$A188&amp;"*",'Rozpočet projektu'!$C$10:$C$5057,$B188)</f>
        <v>0</v>
      </c>
      <c r="D188" s="92" t="str">
        <f t="shared" si="21"/>
        <v/>
      </c>
      <c r="E188" s="92" t="str">
        <f t="shared" si="22"/>
        <v/>
      </c>
      <c r="F188" s="87"/>
      <c r="G188" s="87"/>
      <c r="H188" s="87"/>
      <c r="I188" s="87"/>
    </row>
    <row r="189" spans="1:9" x14ac:dyDescent="0.2">
      <c r="A189" s="84" t="s">
        <v>98</v>
      </c>
      <c r="B189" s="94" t="s">
        <v>43</v>
      </c>
      <c r="C189" s="92">
        <f>SUMIFS('Rozpočet projektu'!$G$10:$G$5057,'Rozpočet projektu'!$I$10:$I$5057,$A189&amp;"*",'Rozpočet projektu'!$C$10:$C$5057,$B189)</f>
        <v>0</v>
      </c>
      <c r="D189" s="92" t="str">
        <f t="shared" si="21"/>
        <v/>
      </c>
      <c r="E189" s="92" t="str">
        <f t="shared" si="22"/>
        <v/>
      </c>
      <c r="F189" s="87"/>
      <c r="G189" s="87"/>
      <c r="H189" s="87"/>
      <c r="I189" s="87"/>
    </row>
    <row r="190" spans="1:9" ht="38.25" x14ac:dyDescent="0.2">
      <c r="A190" s="84" t="s">
        <v>99</v>
      </c>
      <c r="B190" s="107" t="s">
        <v>47</v>
      </c>
      <c r="C190" s="92">
        <f>SUMIFS('Rozpočet projektu'!$G$10:$G$5057,'Rozpočet projektu'!$I$10:$I$5057,$A190&amp;"*",'Rozpočet projektu'!$C$10:$C$5057,$B190)</f>
        <v>0</v>
      </c>
      <c r="D190" s="92" t="str">
        <f t="shared" si="21"/>
        <v/>
      </c>
      <c r="E190" s="92" t="str">
        <f t="shared" si="22"/>
        <v/>
      </c>
      <c r="F190" s="87"/>
      <c r="G190" s="87"/>
      <c r="H190" s="87"/>
      <c r="I190" s="87"/>
    </row>
    <row r="191" spans="1:9" ht="38.25" x14ac:dyDescent="0.2">
      <c r="A191" s="84" t="s">
        <v>99</v>
      </c>
      <c r="B191" s="107" t="s">
        <v>151</v>
      </c>
      <c r="C191" s="92">
        <f>SUMIFS('Rozpočet projektu'!$G$10:$G$5057,'Rozpočet projektu'!$I$10:$I$5057,$A191&amp;"*",'Rozpočet projektu'!$C$10:$C$5057,$B191)</f>
        <v>0</v>
      </c>
      <c r="D191" s="92" t="str">
        <f t="shared" si="21"/>
        <v/>
      </c>
      <c r="E191" s="92" t="str">
        <f t="shared" si="22"/>
        <v/>
      </c>
      <c r="F191" s="87"/>
      <c r="G191" s="87"/>
      <c r="H191" s="87"/>
      <c r="I191" s="87"/>
    </row>
    <row r="192" spans="1:9" ht="25.5" x14ac:dyDescent="0.2">
      <c r="A192" s="84" t="s">
        <v>99</v>
      </c>
      <c r="B192" s="107" t="s">
        <v>150</v>
      </c>
      <c r="C192" s="92">
        <f>SUMIFS('Rozpočet projektu'!$G$10:$G$5057,'Rozpočet projektu'!$I$10:$I$5057,$A192&amp;"*",'Rozpočet projektu'!$C$10:$C$5057,$B192)</f>
        <v>0</v>
      </c>
      <c r="D192" s="92" t="str">
        <f t="shared" si="21"/>
        <v/>
      </c>
      <c r="E192" s="92" t="str">
        <f t="shared" si="22"/>
        <v/>
      </c>
      <c r="F192" s="87"/>
      <c r="G192" s="87"/>
      <c r="H192" s="87"/>
      <c r="I192" s="87"/>
    </row>
    <row r="193" spans="1:9" ht="38.25" x14ac:dyDescent="0.2">
      <c r="A193" s="84" t="s">
        <v>99</v>
      </c>
      <c r="B193" s="107" t="s">
        <v>152</v>
      </c>
      <c r="C193" s="92">
        <f>SUMIFS('Rozpočet projektu'!$G$10:$G$5057,'Rozpočet projektu'!$I$10:$I$5057,$A193&amp;"*",'Rozpočet projektu'!$C$10:$C$5057,$B193)</f>
        <v>0</v>
      </c>
      <c r="D193" s="92" t="str">
        <f t="shared" si="21"/>
        <v/>
      </c>
      <c r="E193" s="92" t="str">
        <f t="shared" si="22"/>
        <v/>
      </c>
      <c r="F193" s="87"/>
      <c r="G193" s="87"/>
      <c r="H193" s="87"/>
      <c r="I193" s="87"/>
    </row>
    <row r="194" spans="1:9" ht="25.5" x14ac:dyDescent="0.2">
      <c r="A194" s="84" t="s">
        <v>99</v>
      </c>
      <c r="B194" s="107" t="s">
        <v>51</v>
      </c>
      <c r="C194" s="92">
        <f>SUMIFS('Rozpočet projektu'!$G$10:$G$5057,'Rozpočet projektu'!$I$10:$I$5057,$A194&amp;"*",'Rozpočet projektu'!$C$10:$C$5057,$B194)</f>
        <v>0</v>
      </c>
      <c r="D194" s="92" t="str">
        <f t="shared" si="21"/>
        <v/>
      </c>
      <c r="E194" s="92" t="str">
        <f t="shared" si="22"/>
        <v/>
      </c>
      <c r="F194" s="87"/>
      <c r="G194" s="87"/>
      <c r="H194" s="87"/>
      <c r="I194" s="87"/>
    </row>
    <row r="195" spans="1:9" x14ac:dyDescent="0.2">
      <c r="A195" s="84" t="s">
        <v>99</v>
      </c>
      <c r="B195" s="107" t="s">
        <v>52</v>
      </c>
      <c r="C195" s="92">
        <f>SUMIFS('Rozpočet projektu'!$G$10:$G$5057,'Rozpočet projektu'!$I$10:$I$5057,$A195&amp;"*",'Rozpočet projektu'!$C$10:$C$5057,$B195)</f>
        <v>0</v>
      </c>
      <c r="D195" s="92" t="str">
        <f t="shared" si="21"/>
        <v/>
      </c>
      <c r="E195" s="92" t="str">
        <f t="shared" si="22"/>
        <v/>
      </c>
      <c r="F195" s="87"/>
      <c r="G195" s="87"/>
      <c r="H195" s="87"/>
      <c r="I195" s="87"/>
    </row>
    <row r="196" spans="1:9" x14ac:dyDescent="0.2">
      <c r="A196" s="84" t="s">
        <v>99</v>
      </c>
      <c r="B196" s="107" t="s">
        <v>53</v>
      </c>
      <c r="C196" s="92">
        <f>SUMIFS('Rozpočet projektu'!$G$10:$G$5057,'Rozpočet projektu'!$I$10:$I$5057,$A196&amp;"*",'Rozpočet projektu'!$C$10:$C$5057,$B196)</f>
        <v>0</v>
      </c>
      <c r="D196" s="92" t="str">
        <f t="shared" si="21"/>
        <v/>
      </c>
      <c r="E196" s="92" t="str">
        <f t="shared" si="22"/>
        <v/>
      </c>
      <c r="F196" s="87"/>
      <c r="G196" s="87"/>
      <c r="H196" s="87"/>
      <c r="I196" s="87"/>
    </row>
    <row r="197" spans="1:9" x14ac:dyDescent="0.2">
      <c r="A197" s="84" t="s">
        <v>99</v>
      </c>
      <c r="B197" s="94" t="s">
        <v>43</v>
      </c>
      <c r="C197" s="92">
        <f>SUMIFS('Rozpočet projektu'!$G$10:$G$5057,'Rozpočet projektu'!$I$10:$I$5057,$A197&amp;"*",'Rozpočet projektu'!$C$10:$C$5057,$B197)</f>
        <v>0</v>
      </c>
      <c r="D197" s="92" t="str">
        <f t="shared" si="21"/>
        <v/>
      </c>
      <c r="E197" s="92" t="str">
        <f t="shared" si="22"/>
        <v/>
      </c>
      <c r="F197" s="87"/>
      <c r="G197" s="87"/>
      <c r="H197" s="87"/>
      <c r="I197" s="87"/>
    </row>
    <row r="198" spans="1:9" ht="38.25" x14ac:dyDescent="0.2">
      <c r="A198" s="84" t="s">
        <v>100</v>
      </c>
      <c r="B198" s="107" t="s">
        <v>47</v>
      </c>
      <c r="C198" s="92">
        <f>SUMIFS('Rozpočet projektu'!$G$10:$G$5057,'Rozpočet projektu'!$I$10:$I$5057,$A198&amp;"*",'Rozpočet projektu'!$C$10:$C$5057,$B198)</f>
        <v>0</v>
      </c>
      <c r="D198" s="92" t="str">
        <f t="shared" si="21"/>
        <v/>
      </c>
      <c r="E198" s="92" t="str">
        <f t="shared" si="22"/>
        <v/>
      </c>
      <c r="F198" s="87"/>
      <c r="G198" s="87"/>
      <c r="H198" s="87"/>
      <c r="I198" s="87"/>
    </row>
    <row r="199" spans="1:9" ht="38.25" x14ac:dyDescent="0.2">
      <c r="A199" s="84" t="s">
        <v>100</v>
      </c>
      <c r="B199" s="107" t="s">
        <v>151</v>
      </c>
      <c r="C199" s="92">
        <f>SUMIFS('Rozpočet projektu'!$G$10:$G$5057,'Rozpočet projektu'!$I$10:$I$5057,$A199&amp;"*",'Rozpočet projektu'!$C$10:$C$5057,$B199)</f>
        <v>0</v>
      </c>
      <c r="D199" s="92" t="str">
        <f t="shared" si="21"/>
        <v/>
      </c>
      <c r="E199" s="92" t="str">
        <f t="shared" si="22"/>
        <v/>
      </c>
      <c r="F199" s="87"/>
      <c r="G199" s="87"/>
      <c r="H199" s="87"/>
      <c r="I199" s="87"/>
    </row>
    <row r="200" spans="1:9" ht="25.5" x14ac:dyDescent="0.2">
      <c r="A200" s="84" t="s">
        <v>100</v>
      </c>
      <c r="B200" s="107" t="s">
        <v>150</v>
      </c>
      <c r="C200" s="92">
        <f>SUMIFS('Rozpočet projektu'!$G$10:$G$5057,'Rozpočet projektu'!$I$10:$I$5057,$A200&amp;"*",'Rozpočet projektu'!$C$10:$C$5057,$B200)</f>
        <v>0</v>
      </c>
      <c r="D200" s="92" t="str">
        <f t="shared" si="21"/>
        <v/>
      </c>
      <c r="E200" s="92" t="str">
        <f t="shared" si="22"/>
        <v/>
      </c>
      <c r="F200" s="87"/>
      <c r="G200" s="87"/>
      <c r="H200" s="87"/>
      <c r="I200" s="87"/>
    </row>
    <row r="201" spans="1:9" ht="38.25" x14ac:dyDescent="0.2">
      <c r="A201" s="84" t="s">
        <v>100</v>
      </c>
      <c r="B201" s="107" t="s">
        <v>152</v>
      </c>
      <c r="C201" s="92">
        <f>SUMIFS('Rozpočet projektu'!$G$10:$G$5057,'Rozpočet projektu'!$I$10:$I$5057,$A201&amp;"*",'Rozpočet projektu'!$C$10:$C$5057,$B201)</f>
        <v>0</v>
      </c>
      <c r="D201" s="92" t="str">
        <f t="shared" si="21"/>
        <v/>
      </c>
      <c r="E201" s="92" t="str">
        <f t="shared" si="22"/>
        <v/>
      </c>
      <c r="F201" s="87"/>
      <c r="G201" s="87"/>
      <c r="H201" s="87"/>
      <c r="I201" s="87"/>
    </row>
    <row r="202" spans="1:9" ht="25.5" x14ac:dyDescent="0.2">
      <c r="A202" s="84" t="s">
        <v>100</v>
      </c>
      <c r="B202" s="107" t="s">
        <v>51</v>
      </c>
      <c r="C202" s="92">
        <f>SUMIFS('Rozpočet projektu'!$G$10:$G$5057,'Rozpočet projektu'!$I$10:$I$5057,$A202&amp;"*",'Rozpočet projektu'!$C$10:$C$5057,$B202)</f>
        <v>0</v>
      </c>
      <c r="D202" s="92" t="str">
        <f t="shared" si="21"/>
        <v/>
      </c>
      <c r="E202" s="92" t="str">
        <f t="shared" si="22"/>
        <v/>
      </c>
      <c r="F202" s="87"/>
      <c r="G202" s="87"/>
      <c r="H202" s="87"/>
      <c r="I202" s="87"/>
    </row>
    <row r="203" spans="1:9" x14ac:dyDescent="0.2">
      <c r="A203" s="84" t="s">
        <v>100</v>
      </c>
      <c r="B203" s="107" t="s">
        <v>52</v>
      </c>
      <c r="C203" s="92">
        <f>SUMIFS('Rozpočet projektu'!$G$10:$G$5057,'Rozpočet projektu'!$I$10:$I$5057,$A203&amp;"*",'Rozpočet projektu'!$C$10:$C$5057,$B203)</f>
        <v>0</v>
      </c>
      <c r="D203" s="92" t="str">
        <f t="shared" si="21"/>
        <v/>
      </c>
      <c r="E203" s="92" t="str">
        <f t="shared" si="22"/>
        <v/>
      </c>
      <c r="F203" s="87"/>
      <c r="G203" s="87"/>
      <c r="H203" s="87"/>
      <c r="I203" s="87"/>
    </row>
    <row r="204" spans="1:9" x14ac:dyDescent="0.2">
      <c r="A204" s="84" t="s">
        <v>100</v>
      </c>
      <c r="B204" s="107" t="s">
        <v>53</v>
      </c>
      <c r="C204" s="92">
        <f>SUMIFS('Rozpočet projektu'!$G$10:$G$5057,'Rozpočet projektu'!$I$10:$I$5057,$A204&amp;"*",'Rozpočet projektu'!$C$10:$C$5057,$B204)</f>
        <v>0</v>
      </c>
      <c r="D204" s="92" t="str">
        <f t="shared" si="21"/>
        <v/>
      </c>
      <c r="E204" s="92" t="str">
        <f t="shared" si="22"/>
        <v/>
      </c>
      <c r="F204" s="87"/>
      <c r="G204" s="87"/>
      <c r="H204" s="87"/>
      <c r="I204" s="87"/>
    </row>
    <row r="205" spans="1:9" x14ac:dyDescent="0.2">
      <c r="A205" s="84" t="s">
        <v>100</v>
      </c>
      <c r="B205" s="94" t="s">
        <v>43</v>
      </c>
      <c r="C205" s="92">
        <f>SUMIFS('Rozpočet projektu'!$G$10:$G$5057,'Rozpočet projektu'!$I$10:$I$5057,$A205&amp;"*",'Rozpočet projektu'!$C$10:$C$5057,$B205)</f>
        <v>0</v>
      </c>
      <c r="D205" s="92" t="str">
        <f t="shared" si="21"/>
        <v/>
      </c>
      <c r="E205" s="92" t="str">
        <f t="shared" si="22"/>
        <v/>
      </c>
      <c r="F205" s="87"/>
      <c r="G205" s="87"/>
      <c r="H205" s="87"/>
      <c r="I205" s="87"/>
    </row>
    <row r="206" spans="1:9" ht="38.25" x14ac:dyDescent="0.2">
      <c r="A206" s="84" t="s">
        <v>101</v>
      </c>
      <c r="B206" s="107" t="s">
        <v>47</v>
      </c>
      <c r="C206" s="92">
        <f>SUMIFS('Rozpočet projektu'!$G$10:$G$5057,'Rozpočet projektu'!$I$10:$I$5057,$A206&amp;"*",'Rozpočet projektu'!$C$10:$C$5057,$B206)</f>
        <v>0</v>
      </c>
      <c r="D206" s="92" t="str">
        <f t="shared" ref="D206:D221" si="23">IFERROR(IF(IF(ROUND($D$2*C206,2)&gt;($D$2*C206),ROUND($D$2*C206,2)-ROUNDUP(ROUND($D$2*C206,2)-($D$2*C206),2),ROUND($D$2*C206,2))&gt;0,IF(ROUND($D$2*C206,2)&gt;($D$2*C206),ROUND($D$2*C206,2)-ROUNDUP(ROUND($D$2*C206,2)-($D$2*C206),2),ROUND($D$2*C206,2)),""),"")</f>
        <v/>
      </c>
      <c r="E206" s="92" t="str">
        <f t="shared" ref="E206:E221" si="24">IFERROR(C206-D206,"")</f>
        <v/>
      </c>
      <c r="F206" s="87"/>
      <c r="G206" s="87"/>
      <c r="H206" s="87"/>
      <c r="I206" s="87"/>
    </row>
    <row r="207" spans="1:9" ht="38.25" x14ac:dyDescent="0.2">
      <c r="A207" s="84" t="s">
        <v>101</v>
      </c>
      <c r="B207" s="107" t="s">
        <v>151</v>
      </c>
      <c r="C207" s="92">
        <f>SUMIFS('Rozpočet projektu'!$G$10:$G$5057,'Rozpočet projektu'!$I$10:$I$5057,$A207&amp;"*",'Rozpočet projektu'!$C$10:$C$5057,$B207)</f>
        <v>0</v>
      </c>
      <c r="D207" s="92" t="str">
        <f t="shared" si="23"/>
        <v/>
      </c>
      <c r="E207" s="92" t="str">
        <f t="shared" si="24"/>
        <v/>
      </c>
      <c r="F207" s="87"/>
      <c r="G207" s="87"/>
      <c r="H207" s="87"/>
      <c r="I207" s="87"/>
    </row>
    <row r="208" spans="1:9" ht="25.5" x14ac:dyDescent="0.2">
      <c r="A208" s="84" t="s">
        <v>101</v>
      </c>
      <c r="B208" s="107" t="s">
        <v>150</v>
      </c>
      <c r="C208" s="92">
        <f>SUMIFS('Rozpočet projektu'!$G$10:$G$5057,'Rozpočet projektu'!$I$10:$I$5057,$A208&amp;"*",'Rozpočet projektu'!$C$10:$C$5057,$B208)</f>
        <v>0</v>
      </c>
      <c r="D208" s="92" t="str">
        <f t="shared" si="23"/>
        <v/>
      </c>
      <c r="E208" s="92" t="str">
        <f t="shared" si="24"/>
        <v/>
      </c>
      <c r="F208" s="87"/>
      <c r="G208" s="87"/>
      <c r="H208" s="87"/>
      <c r="I208" s="87"/>
    </row>
    <row r="209" spans="1:9" ht="38.25" x14ac:dyDescent="0.2">
      <c r="A209" s="84" t="s">
        <v>101</v>
      </c>
      <c r="B209" s="107" t="s">
        <v>152</v>
      </c>
      <c r="C209" s="92">
        <f>SUMIFS('Rozpočet projektu'!$G$10:$G$5057,'Rozpočet projektu'!$I$10:$I$5057,$A209&amp;"*",'Rozpočet projektu'!$C$10:$C$5057,$B209)</f>
        <v>0</v>
      </c>
      <c r="D209" s="92" t="str">
        <f t="shared" si="23"/>
        <v/>
      </c>
      <c r="E209" s="92" t="str">
        <f t="shared" si="24"/>
        <v/>
      </c>
      <c r="F209" s="87"/>
      <c r="G209" s="87"/>
      <c r="H209" s="87"/>
      <c r="I209" s="87"/>
    </row>
    <row r="210" spans="1:9" ht="25.5" x14ac:dyDescent="0.2">
      <c r="A210" s="84" t="s">
        <v>101</v>
      </c>
      <c r="B210" s="107" t="s">
        <v>51</v>
      </c>
      <c r="C210" s="92">
        <f>SUMIFS('Rozpočet projektu'!$G$10:$G$5057,'Rozpočet projektu'!$I$10:$I$5057,$A210&amp;"*",'Rozpočet projektu'!$C$10:$C$5057,$B210)</f>
        <v>0</v>
      </c>
      <c r="D210" s="92" t="str">
        <f t="shared" si="23"/>
        <v/>
      </c>
      <c r="E210" s="92" t="str">
        <f t="shared" si="24"/>
        <v/>
      </c>
      <c r="F210" s="87"/>
      <c r="G210" s="87"/>
      <c r="H210" s="87"/>
      <c r="I210" s="87"/>
    </row>
    <row r="211" spans="1:9" x14ac:dyDescent="0.2">
      <c r="A211" s="84" t="s">
        <v>101</v>
      </c>
      <c r="B211" s="107" t="s">
        <v>52</v>
      </c>
      <c r="C211" s="92">
        <f>SUMIFS('Rozpočet projektu'!$G$10:$G$5057,'Rozpočet projektu'!$I$10:$I$5057,$A211&amp;"*",'Rozpočet projektu'!$C$10:$C$5057,$B211)</f>
        <v>0</v>
      </c>
      <c r="D211" s="92" t="str">
        <f t="shared" si="23"/>
        <v/>
      </c>
      <c r="E211" s="92" t="str">
        <f t="shared" si="24"/>
        <v/>
      </c>
      <c r="F211" s="87"/>
      <c r="G211" s="87"/>
      <c r="H211" s="87"/>
      <c r="I211" s="87"/>
    </row>
    <row r="212" spans="1:9" x14ac:dyDescent="0.2">
      <c r="A212" s="84" t="s">
        <v>101</v>
      </c>
      <c r="B212" s="107" t="s">
        <v>53</v>
      </c>
      <c r="C212" s="92">
        <f>SUMIFS('Rozpočet projektu'!$G$10:$G$5057,'Rozpočet projektu'!$I$10:$I$5057,$A212&amp;"*",'Rozpočet projektu'!$C$10:$C$5057,$B212)</f>
        <v>0</v>
      </c>
      <c r="D212" s="92" t="str">
        <f t="shared" si="23"/>
        <v/>
      </c>
      <c r="E212" s="92" t="str">
        <f t="shared" si="24"/>
        <v/>
      </c>
      <c r="F212" s="87"/>
      <c r="G212" s="87"/>
      <c r="H212" s="87"/>
      <c r="I212" s="87"/>
    </row>
    <row r="213" spans="1:9" x14ac:dyDescent="0.2">
      <c r="A213" s="84" t="s">
        <v>101</v>
      </c>
      <c r="B213" s="94" t="s">
        <v>43</v>
      </c>
      <c r="C213" s="92">
        <f>SUMIFS('Rozpočet projektu'!$G$10:$G$5057,'Rozpočet projektu'!$I$10:$I$5057,$A213&amp;"*",'Rozpočet projektu'!$C$10:$C$5057,$B213)</f>
        <v>0</v>
      </c>
      <c r="D213" s="92" t="str">
        <f t="shared" si="23"/>
        <v/>
      </c>
      <c r="E213" s="92" t="str">
        <f t="shared" si="24"/>
        <v/>
      </c>
      <c r="F213" s="87"/>
      <c r="G213" s="87"/>
      <c r="H213" s="87"/>
      <c r="I213" s="87"/>
    </row>
    <row r="214" spans="1:9" ht="38.25" x14ac:dyDescent="0.2">
      <c r="A214" s="84" t="s">
        <v>102</v>
      </c>
      <c r="B214" s="107" t="s">
        <v>47</v>
      </c>
      <c r="C214" s="92">
        <f>SUMIFS('Rozpočet projektu'!$G$10:$G$5057,'Rozpočet projektu'!$I$10:$I$5057,$A214&amp;"*",'Rozpočet projektu'!$C$10:$C$5057,$B214)</f>
        <v>0</v>
      </c>
      <c r="D214" s="92" t="str">
        <f t="shared" si="23"/>
        <v/>
      </c>
      <c r="E214" s="92" t="str">
        <f t="shared" si="24"/>
        <v/>
      </c>
      <c r="F214" s="87"/>
      <c r="G214" s="87"/>
      <c r="H214" s="87"/>
      <c r="I214" s="87"/>
    </row>
    <row r="215" spans="1:9" ht="38.25" x14ac:dyDescent="0.2">
      <c r="A215" s="84" t="s">
        <v>102</v>
      </c>
      <c r="B215" s="107" t="s">
        <v>151</v>
      </c>
      <c r="C215" s="92">
        <f>SUMIFS('Rozpočet projektu'!$G$10:$G$5057,'Rozpočet projektu'!$I$10:$I$5057,$A215&amp;"*",'Rozpočet projektu'!$C$10:$C$5057,$B215)</f>
        <v>0</v>
      </c>
      <c r="D215" s="92" t="str">
        <f t="shared" si="23"/>
        <v/>
      </c>
      <c r="E215" s="92" t="str">
        <f t="shared" si="24"/>
        <v/>
      </c>
      <c r="F215" s="87"/>
      <c r="G215" s="87"/>
      <c r="H215" s="87"/>
      <c r="I215" s="87"/>
    </row>
    <row r="216" spans="1:9" ht="25.5" x14ac:dyDescent="0.2">
      <c r="A216" s="84" t="s">
        <v>102</v>
      </c>
      <c r="B216" s="107" t="s">
        <v>150</v>
      </c>
      <c r="C216" s="92">
        <f>SUMIFS('Rozpočet projektu'!$G$10:$G$5057,'Rozpočet projektu'!$I$10:$I$5057,$A216&amp;"*",'Rozpočet projektu'!$C$10:$C$5057,$B216)</f>
        <v>0</v>
      </c>
      <c r="D216" s="92" t="str">
        <f t="shared" si="23"/>
        <v/>
      </c>
      <c r="E216" s="92" t="str">
        <f t="shared" si="24"/>
        <v/>
      </c>
      <c r="F216" s="87"/>
      <c r="G216" s="87"/>
      <c r="H216" s="87"/>
      <c r="I216" s="87"/>
    </row>
    <row r="217" spans="1:9" ht="38.25" x14ac:dyDescent="0.2">
      <c r="A217" s="84" t="s">
        <v>102</v>
      </c>
      <c r="B217" s="107" t="s">
        <v>152</v>
      </c>
      <c r="C217" s="92">
        <f>SUMIFS('Rozpočet projektu'!$G$10:$G$5057,'Rozpočet projektu'!$I$10:$I$5057,$A217&amp;"*",'Rozpočet projektu'!$C$10:$C$5057,$B217)</f>
        <v>0</v>
      </c>
      <c r="D217" s="92" t="str">
        <f t="shared" si="23"/>
        <v/>
      </c>
      <c r="E217" s="92" t="str">
        <f t="shared" si="24"/>
        <v/>
      </c>
      <c r="F217" s="87"/>
      <c r="G217" s="87"/>
      <c r="H217" s="87"/>
      <c r="I217" s="87"/>
    </row>
    <row r="218" spans="1:9" ht="25.5" x14ac:dyDescent="0.2">
      <c r="A218" s="84" t="s">
        <v>102</v>
      </c>
      <c r="B218" s="107" t="s">
        <v>51</v>
      </c>
      <c r="C218" s="92">
        <f>SUMIFS('Rozpočet projektu'!$G$10:$G$5057,'Rozpočet projektu'!$I$10:$I$5057,$A218&amp;"*",'Rozpočet projektu'!$C$10:$C$5057,$B218)</f>
        <v>0</v>
      </c>
      <c r="D218" s="92" t="str">
        <f t="shared" si="23"/>
        <v/>
      </c>
      <c r="E218" s="92" t="str">
        <f t="shared" si="24"/>
        <v/>
      </c>
      <c r="F218" s="87"/>
      <c r="G218" s="87"/>
      <c r="H218" s="87"/>
      <c r="I218" s="87"/>
    </row>
    <row r="219" spans="1:9" x14ac:dyDescent="0.2">
      <c r="A219" s="84" t="s">
        <v>102</v>
      </c>
      <c r="B219" s="107" t="s">
        <v>52</v>
      </c>
      <c r="C219" s="92">
        <f>SUMIFS('Rozpočet projektu'!$G$10:$G$5057,'Rozpočet projektu'!$I$10:$I$5057,$A219&amp;"*",'Rozpočet projektu'!$C$10:$C$5057,$B219)</f>
        <v>0</v>
      </c>
      <c r="D219" s="92" t="str">
        <f t="shared" si="23"/>
        <v/>
      </c>
      <c r="E219" s="92" t="str">
        <f t="shared" si="24"/>
        <v/>
      </c>
      <c r="F219" s="87"/>
      <c r="G219" s="87"/>
      <c r="H219" s="87"/>
      <c r="I219" s="87"/>
    </row>
    <row r="220" spans="1:9" x14ac:dyDescent="0.2">
      <c r="A220" s="84" t="s">
        <v>102</v>
      </c>
      <c r="B220" s="107" t="s">
        <v>53</v>
      </c>
      <c r="C220" s="92">
        <f>SUMIFS('Rozpočet projektu'!$G$10:$G$5057,'Rozpočet projektu'!$I$10:$I$5057,$A220&amp;"*",'Rozpočet projektu'!$C$10:$C$5057,$B220)</f>
        <v>0</v>
      </c>
      <c r="D220" s="92" t="str">
        <f t="shared" si="23"/>
        <v/>
      </c>
      <c r="E220" s="92" t="str">
        <f t="shared" si="24"/>
        <v/>
      </c>
      <c r="F220" s="87"/>
      <c r="G220" s="87"/>
      <c r="H220" s="87"/>
      <c r="I220" s="87"/>
    </row>
    <row r="221" spans="1:9" x14ac:dyDescent="0.2">
      <c r="A221" s="84" t="s">
        <v>102</v>
      </c>
      <c r="B221" s="94" t="s">
        <v>43</v>
      </c>
      <c r="C221" s="92">
        <f>SUMIFS('Rozpočet projektu'!$G$10:$G$5057,'Rozpočet projektu'!$I$10:$I$5057,$A221&amp;"*",'Rozpočet projektu'!$C$10:$C$5057,$B221)</f>
        <v>0</v>
      </c>
      <c r="D221" s="92" t="str">
        <f t="shared" si="23"/>
        <v/>
      </c>
      <c r="E221" s="92" t="str">
        <f t="shared" si="24"/>
        <v/>
      </c>
      <c r="F221" s="87"/>
      <c r="G221" s="87"/>
      <c r="H221" s="87"/>
      <c r="I221" s="87"/>
    </row>
    <row r="222" spans="1:9" ht="38.25" x14ac:dyDescent="0.2">
      <c r="A222" s="84" t="s">
        <v>103</v>
      </c>
      <c r="B222" s="107" t="s">
        <v>47</v>
      </c>
      <c r="C222" s="92">
        <f>SUMIFS('Rozpočet projektu'!$G$10:$G$5057,'Rozpočet projektu'!$I$10:$I$5057,$A222&amp;"*",'Rozpočet projektu'!$C$10:$C$5057,$B222)</f>
        <v>0</v>
      </c>
      <c r="D222" s="92" t="str">
        <f t="shared" ref="D222:D240" si="25">IFERROR(IF(IF(ROUND($D$2*C222,2)&gt;($D$2*C222),ROUND($D$2*C222,2)-ROUNDUP(ROUND($D$2*C222,2)-($D$2*C222),2),ROUND($D$2*C222,2))&gt;0,IF(ROUND($D$2*C222,2)&gt;($D$2*C222),ROUND($D$2*C222,2)-ROUNDUP(ROUND($D$2*C222,2)-($D$2*C222),2),ROUND($D$2*C222,2)),""),"")</f>
        <v/>
      </c>
      <c r="E222" s="92" t="str">
        <f t="shared" ref="E222:E241" si="26">IFERROR(C222-D222,"")</f>
        <v/>
      </c>
      <c r="F222" s="87"/>
      <c r="G222" s="87"/>
      <c r="H222" s="87"/>
      <c r="I222" s="87"/>
    </row>
    <row r="223" spans="1:9" ht="38.25" x14ac:dyDescent="0.2">
      <c r="A223" s="84" t="s">
        <v>103</v>
      </c>
      <c r="B223" s="107" t="s">
        <v>151</v>
      </c>
      <c r="C223" s="92">
        <f>SUMIFS('Rozpočet projektu'!$G$10:$G$5057,'Rozpočet projektu'!$I$10:$I$5057,$A223&amp;"*",'Rozpočet projektu'!$C$10:$C$5057,$B223)</f>
        <v>0</v>
      </c>
      <c r="D223" s="92" t="str">
        <f t="shared" si="25"/>
        <v/>
      </c>
      <c r="E223" s="92" t="str">
        <f t="shared" si="26"/>
        <v/>
      </c>
      <c r="F223" s="87"/>
      <c r="G223" s="87"/>
      <c r="H223" s="87"/>
      <c r="I223" s="87"/>
    </row>
    <row r="224" spans="1:9" ht="25.5" x14ac:dyDescent="0.2">
      <c r="A224" s="84" t="s">
        <v>103</v>
      </c>
      <c r="B224" s="107" t="s">
        <v>150</v>
      </c>
      <c r="C224" s="92">
        <f>SUMIFS('Rozpočet projektu'!$G$10:$G$5057,'Rozpočet projektu'!$I$10:$I$5057,$A224&amp;"*",'Rozpočet projektu'!$C$10:$C$5057,$B224)</f>
        <v>0</v>
      </c>
      <c r="D224" s="92" t="str">
        <f t="shared" si="25"/>
        <v/>
      </c>
      <c r="E224" s="92" t="str">
        <f t="shared" si="26"/>
        <v/>
      </c>
      <c r="F224" s="87"/>
      <c r="G224" s="87"/>
      <c r="H224" s="87"/>
      <c r="I224" s="87"/>
    </row>
    <row r="225" spans="1:9" ht="38.25" x14ac:dyDescent="0.2">
      <c r="A225" s="84" t="s">
        <v>103</v>
      </c>
      <c r="B225" s="107" t="s">
        <v>152</v>
      </c>
      <c r="C225" s="92">
        <f>SUMIFS('Rozpočet projektu'!$G$10:$G$5057,'Rozpočet projektu'!$I$10:$I$5057,$A225&amp;"*",'Rozpočet projektu'!$C$10:$C$5057,$B225)</f>
        <v>0</v>
      </c>
      <c r="D225" s="92" t="str">
        <f t="shared" si="25"/>
        <v/>
      </c>
      <c r="E225" s="92" t="str">
        <f t="shared" si="26"/>
        <v/>
      </c>
      <c r="F225" s="87"/>
      <c r="G225" s="87"/>
      <c r="H225" s="87"/>
      <c r="I225" s="87"/>
    </row>
    <row r="226" spans="1:9" ht="25.5" x14ac:dyDescent="0.2">
      <c r="A226" s="84" t="s">
        <v>103</v>
      </c>
      <c r="B226" s="107" t="s">
        <v>51</v>
      </c>
      <c r="C226" s="92">
        <f>SUMIFS('Rozpočet projektu'!$G$10:$G$5057,'Rozpočet projektu'!$I$10:$I$5057,$A226&amp;"*",'Rozpočet projektu'!$C$10:$C$5057,$B226)</f>
        <v>0</v>
      </c>
      <c r="D226" s="92" t="str">
        <f t="shared" si="25"/>
        <v/>
      </c>
      <c r="E226" s="92" t="str">
        <f t="shared" si="26"/>
        <v/>
      </c>
      <c r="F226" s="87"/>
      <c r="G226" s="87"/>
      <c r="H226" s="87"/>
      <c r="I226" s="87"/>
    </row>
    <row r="227" spans="1:9" x14ac:dyDescent="0.2">
      <c r="A227" s="84" t="s">
        <v>103</v>
      </c>
      <c r="B227" s="107" t="s">
        <v>52</v>
      </c>
      <c r="C227" s="92">
        <f>SUMIFS('Rozpočet projektu'!$G$10:$G$5057,'Rozpočet projektu'!$I$10:$I$5057,$A227&amp;"*",'Rozpočet projektu'!$C$10:$C$5057,$B227)</f>
        <v>0</v>
      </c>
      <c r="D227" s="92" t="str">
        <f t="shared" si="25"/>
        <v/>
      </c>
      <c r="E227" s="92" t="str">
        <f t="shared" si="26"/>
        <v/>
      </c>
      <c r="F227" s="87"/>
      <c r="G227" s="87"/>
      <c r="H227" s="87"/>
      <c r="I227" s="87"/>
    </row>
    <row r="228" spans="1:9" x14ac:dyDescent="0.2">
      <c r="A228" s="84" t="s">
        <v>103</v>
      </c>
      <c r="B228" s="107" t="s">
        <v>53</v>
      </c>
      <c r="C228" s="92">
        <f>SUMIFS('Rozpočet projektu'!$G$10:$G$5057,'Rozpočet projektu'!$I$10:$I$5057,$A228&amp;"*",'Rozpočet projektu'!$C$10:$C$5057,$B228)</f>
        <v>0</v>
      </c>
      <c r="D228" s="92" t="str">
        <f t="shared" si="25"/>
        <v/>
      </c>
      <c r="E228" s="92" t="str">
        <f t="shared" si="26"/>
        <v/>
      </c>
      <c r="F228" s="87"/>
      <c r="G228" s="87"/>
      <c r="H228" s="87"/>
      <c r="I228" s="87"/>
    </row>
    <row r="229" spans="1:9" x14ac:dyDescent="0.2">
      <c r="A229" s="84" t="s">
        <v>103</v>
      </c>
      <c r="B229" s="94" t="s">
        <v>43</v>
      </c>
      <c r="C229" s="92">
        <f>SUMIFS('Rozpočet projektu'!$G$10:$G$5057,'Rozpočet projektu'!$I$10:$I$5057,$A229&amp;"*",'Rozpočet projektu'!$C$10:$C$5057,$B229)</f>
        <v>0</v>
      </c>
      <c r="D229" s="92" t="str">
        <f t="shared" si="25"/>
        <v/>
      </c>
      <c r="E229" s="92" t="str">
        <f t="shared" si="26"/>
        <v/>
      </c>
      <c r="F229" s="87"/>
      <c r="G229" s="87"/>
      <c r="H229" s="87"/>
      <c r="I229" s="87"/>
    </row>
    <row r="230" spans="1:9" ht="38.25" x14ac:dyDescent="0.2">
      <c r="A230" s="84" t="s">
        <v>104</v>
      </c>
      <c r="B230" s="107" t="s">
        <v>47</v>
      </c>
      <c r="C230" s="92">
        <f>SUMIFS('Rozpočet projektu'!$G$10:$G$5057,'Rozpočet projektu'!$I$10:$I$5057,$A230&amp;"*",'Rozpočet projektu'!$C$10:$C$5057,$B230)</f>
        <v>0</v>
      </c>
      <c r="D230" s="92" t="str">
        <f t="shared" si="25"/>
        <v/>
      </c>
      <c r="E230" s="92" t="str">
        <f t="shared" si="26"/>
        <v/>
      </c>
      <c r="F230" s="87"/>
      <c r="G230" s="87"/>
      <c r="H230" s="87"/>
      <c r="I230" s="87"/>
    </row>
    <row r="231" spans="1:9" ht="38.25" x14ac:dyDescent="0.2">
      <c r="A231" s="84" t="s">
        <v>104</v>
      </c>
      <c r="B231" s="107" t="s">
        <v>151</v>
      </c>
      <c r="C231" s="92">
        <f>SUMIFS('Rozpočet projektu'!$G$10:$G$5057,'Rozpočet projektu'!$I$10:$I$5057,$A231&amp;"*",'Rozpočet projektu'!$C$10:$C$5057,$B231)</f>
        <v>0</v>
      </c>
      <c r="D231" s="92" t="str">
        <f t="shared" si="25"/>
        <v/>
      </c>
      <c r="E231" s="92" t="str">
        <f t="shared" si="26"/>
        <v/>
      </c>
      <c r="F231" s="87"/>
      <c r="G231" s="87"/>
      <c r="H231" s="87"/>
      <c r="I231" s="87"/>
    </row>
    <row r="232" spans="1:9" ht="25.5" x14ac:dyDescent="0.2">
      <c r="A232" s="84" t="s">
        <v>104</v>
      </c>
      <c r="B232" s="107" t="s">
        <v>150</v>
      </c>
      <c r="C232" s="92">
        <f>SUMIFS('Rozpočet projektu'!$G$10:$G$5057,'Rozpočet projektu'!$I$10:$I$5057,$A232&amp;"*",'Rozpočet projektu'!$C$10:$C$5057,$B232)</f>
        <v>0</v>
      </c>
      <c r="D232" s="92" t="str">
        <f t="shared" si="25"/>
        <v/>
      </c>
      <c r="E232" s="92" t="str">
        <f t="shared" si="26"/>
        <v/>
      </c>
      <c r="F232" s="87"/>
      <c r="G232" s="87"/>
      <c r="H232" s="87"/>
      <c r="I232" s="87"/>
    </row>
    <row r="233" spans="1:9" ht="38.25" x14ac:dyDescent="0.2">
      <c r="A233" s="84" t="s">
        <v>104</v>
      </c>
      <c r="B233" s="107" t="s">
        <v>152</v>
      </c>
      <c r="C233" s="92">
        <f>SUMIFS('Rozpočet projektu'!$G$10:$G$5057,'Rozpočet projektu'!$I$10:$I$5057,$A233&amp;"*",'Rozpočet projektu'!$C$10:$C$5057,$B233)</f>
        <v>0</v>
      </c>
      <c r="D233" s="92" t="str">
        <f t="shared" si="25"/>
        <v/>
      </c>
      <c r="E233" s="92" t="str">
        <f t="shared" si="26"/>
        <v/>
      </c>
      <c r="F233" s="87"/>
      <c r="G233" s="87"/>
      <c r="H233" s="87"/>
      <c r="I233" s="87"/>
    </row>
    <row r="234" spans="1:9" ht="25.5" x14ac:dyDescent="0.2">
      <c r="A234" s="84" t="s">
        <v>104</v>
      </c>
      <c r="B234" s="107" t="s">
        <v>51</v>
      </c>
      <c r="C234" s="92">
        <f>SUMIFS('Rozpočet projektu'!$G$10:$G$5057,'Rozpočet projektu'!$I$10:$I$5057,$A234&amp;"*",'Rozpočet projektu'!$C$10:$C$5057,$B234)</f>
        <v>0</v>
      </c>
      <c r="D234" s="92" t="str">
        <f t="shared" si="25"/>
        <v/>
      </c>
      <c r="E234" s="92" t="str">
        <f t="shared" si="26"/>
        <v/>
      </c>
      <c r="F234" s="87"/>
      <c r="G234" s="87"/>
      <c r="H234" s="87"/>
      <c r="I234" s="87"/>
    </row>
    <row r="235" spans="1:9" x14ac:dyDescent="0.2">
      <c r="A235" s="84" t="s">
        <v>104</v>
      </c>
      <c r="B235" s="107" t="s">
        <v>52</v>
      </c>
      <c r="C235" s="92">
        <f>SUMIFS('Rozpočet projektu'!$G$10:$G$5057,'Rozpočet projektu'!$I$10:$I$5057,$A235&amp;"*",'Rozpočet projektu'!$C$10:$C$5057,$B235)</f>
        <v>0</v>
      </c>
      <c r="D235" s="92" t="str">
        <f t="shared" si="25"/>
        <v/>
      </c>
      <c r="E235" s="92" t="str">
        <f t="shared" si="26"/>
        <v/>
      </c>
      <c r="F235" s="87"/>
      <c r="G235" s="87"/>
      <c r="H235" s="87"/>
      <c r="I235" s="87"/>
    </row>
    <row r="236" spans="1:9" x14ac:dyDescent="0.2">
      <c r="A236" s="84" t="s">
        <v>104</v>
      </c>
      <c r="B236" s="107" t="s">
        <v>53</v>
      </c>
      <c r="C236" s="92">
        <f>SUMIFS('Rozpočet projektu'!$G$10:$G$5057,'Rozpočet projektu'!$I$10:$I$5057,$A236&amp;"*",'Rozpočet projektu'!$C$10:$C$5057,$B236)</f>
        <v>0</v>
      </c>
      <c r="D236" s="92" t="str">
        <f t="shared" si="25"/>
        <v/>
      </c>
      <c r="E236" s="92" t="str">
        <f t="shared" si="26"/>
        <v/>
      </c>
      <c r="F236" s="87"/>
      <c r="G236" s="87"/>
      <c r="H236" s="87"/>
      <c r="I236" s="87"/>
    </row>
    <row r="237" spans="1:9" x14ac:dyDescent="0.2">
      <c r="A237" s="84" t="s">
        <v>104</v>
      </c>
      <c r="B237" s="94" t="s">
        <v>43</v>
      </c>
      <c r="C237" s="92">
        <f>SUMIFS('Rozpočet projektu'!$G$10:$G$5057,'Rozpočet projektu'!$I$10:$I$5057,$A237&amp;"*",'Rozpočet projektu'!$C$10:$C$5057,$B237)</f>
        <v>0</v>
      </c>
      <c r="D237" s="92" t="str">
        <f t="shared" si="25"/>
        <v/>
      </c>
      <c r="E237" s="92" t="str">
        <f t="shared" si="26"/>
        <v/>
      </c>
      <c r="F237" s="87"/>
      <c r="G237" s="87"/>
      <c r="H237" s="87"/>
      <c r="I237" s="87"/>
    </row>
    <row r="238" spans="1:9" ht="38.25" x14ac:dyDescent="0.2">
      <c r="A238" s="84" t="s">
        <v>105</v>
      </c>
      <c r="B238" s="107" t="s">
        <v>47</v>
      </c>
      <c r="C238" s="92">
        <f>SUMIFS('Rozpočet projektu'!$G$10:$G$5057,'Rozpočet projektu'!$I$10:$I$5057,$A238&amp;"*",'Rozpočet projektu'!$C$10:$C$5057,$B238)</f>
        <v>0</v>
      </c>
      <c r="D238" s="92" t="str">
        <f t="shared" si="25"/>
        <v/>
      </c>
      <c r="E238" s="92" t="str">
        <f t="shared" si="26"/>
        <v/>
      </c>
      <c r="F238" s="87"/>
      <c r="G238" s="87"/>
      <c r="H238" s="87"/>
      <c r="I238" s="87"/>
    </row>
    <row r="239" spans="1:9" ht="38.25" x14ac:dyDescent="0.2">
      <c r="A239" s="84" t="s">
        <v>105</v>
      </c>
      <c r="B239" s="107" t="s">
        <v>151</v>
      </c>
      <c r="C239" s="92">
        <f>SUMIFS('Rozpočet projektu'!$G$10:$G$5057,'Rozpočet projektu'!$I$10:$I$5057,$A239&amp;"*",'Rozpočet projektu'!$C$10:$C$5057,$B239)</f>
        <v>0</v>
      </c>
      <c r="D239" s="92" t="str">
        <f t="shared" si="25"/>
        <v/>
      </c>
      <c r="E239" s="92" t="str">
        <f t="shared" si="26"/>
        <v/>
      </c>
      <c r="F239" s="87"/>
      <c r="G239" s="87"/>
      <c r="H239" s="87"/>
      <c r="I239" s="87"/>
    </row>
    <row r="240" spans="1:9" ht="25.5" x14ac:dyDescent="0.2">
      <c r="A240" s="84" t="s">
        <v>105</v>
      </c>
      <c r="B240" s="107" t="s">
        <v>150</v>
      </c>
      <c r="C240" s="92">
        <f>SUMIFS('Rozpočet projektu'!$G$10:$G$5057,'Rozpočet projektu'!$I$10:$I$5057,$A240&amp;"*",'Rozpočet projektu'!$C$10:$C$5057,$B240)</f>
        <v>0</v>
      </c>
      <c r="D240" s="92" t="str">
        <f t="shared" si="25"/>
        <v/>
      </c>
      <c r="E240" s="92" t="str">
        <f t="shared" si="26"/>
        <v/>
      </c>
      <c r="F240" s="87"/>
      <c r="G240" s="87"/>
      <c r="H240" s="87"/>
      <c r="I240" s="87"/>
    </row>
    <row r="241" spans="1:9" ht="38.25" x14ac:dyDescent="0.2">
      <c r="A241" s="84" t="s">
        <v>105</v>
      </c>
      <c r="B241" s="107" t="s">
        <v>152</v>
      </c>
      <c r="C241" s="92">
        <f>SUMIFS('Rozpočet projektu'!$G$10:$G$5057,'Rozpočet projektu'!$I$10:$I$5057,$A241&amp;"*",'Rozpočet projektu'!$C$10:$C$5057,$B241)</f>
        <v>0</v>
      </c>
      <c r="D241" s="92" t="str">
        <f t="shared" ref="D241:D261" si="27">IFERROR(IF(IF(ROUND($D$2*C241,2)&gt;($D$2*C241),ROUND($D$2*C241,2)-ROUNDUP(ROUND($D$2*C241,2)-($D$2*C241),2),ROUND($D$2*C241,2))&gt;0,IF(ROUND($D$2*C241,2)&gt;($D$2*C241),ROUND($D$2*C241,2)-ROUNDUP(ROUND($D$2*C241,2)-($D$2*C241),2),ROUND($D$2*C241,2)),""),"")</f>
        <v/>
      </c>
      <c r="E241" s="92" t="str">
        <f t="shared" si="26"/>
        <v/>
      </c>
      <c r="F241" s="87"/>
      <c r="G241" s="87"/>
      <c r="H241" s="87"/>
      <c r="I241" s="87"/>
    </row>
    <row r="242" spans="1:9" ht="25.5" x14ac:dyDescent="0.2">
      <c r="A242" s="84" t="s">
        <v>105</v>
      </c>
      <c r="B242" s="107" t="s">
        <v>51</v>
      </c>
      <c r="C242" s="92">
        <f>SUMIFS('Rozpočet projektu'!$G$10:$G$5057,'Rozpočet projektu'!$I$10:$I$5057,$A242&amp;"*",'Rozpočet projektu'!$C$10:$C$5057,$B242)</f>
        <v>0</v>
      </c>
      <c r="D242" s="92" t="str">
        <f t="shared" si="27"/>
        <v/>
      </c>
      <c r="E242" s="92" t="str">
        <f t="shared" ref="E242:E261" si="28">IFERROR(C242-D242,"")</f>
        <v/>
      </c>
      <c r="F242" s="87"/>
      <c r="G242" s="87"/>
      <c r="H242" s="87"/>
      <c r="I242" s="87"/>
    </row>
    <row r="243" spans="1:9" x14ac:dyDescent="0.2">
      <c r="A243" s="84" t="s">
        <v>105</v>
      </c>
      <c r="B243" s="107" t="s">
        <v>52</v>
      </c>
      <c r="C243" s="92">
        <f>SUMIFS('Rozpočet projektu'!$G$10:$G$5057,'Rozpočet projektu'!$I$10:$I$5057,$A243&amp;"*",'Rozpočet projektu'!$C$10:$C$5057,$B243)</f>
        <v>0</v>
      </c>
      <c r="D243" s="92" t="str">
        <f t="shared" si="27"/>
        <v/>
      </c>
      <c r="E243" s="92" t="str">
        <f t="shared" si="28"/>
        <v/>
      </c>
      <c r="F243" s="87"/>
      <c r="G243" s="87"/>
      <c r="H243" s="87"/>
      <c r="I243" s="87"/>
    </row>
    <row r="244" spans="1:9" x14ac:dyDescent="0.2">
      <c r="A244" s="84" t="s">
        <v>105</v>
      </c>
      <c r="B244" s="107" t="s">
        <v>53</v>
      </c>
      <c r="C244" s="92">
        <f>SUMIFS('Rozpočet projektu'!$G$10:$G$5057,'Rozpočet projektu'!$I$10:$I$5057,$A244&amp;"*",'Rozpočet projektu'!$C$10:$C$5057,$B244)</f>
        <v>0</v>
      </c>
      <c r="D244" s="92" t="str">
        <f t="shared" si="27"/>
        <v/>
      </c>
      <c r="E244" s="92" t="str">
        <f t="shared" si="28"/>
        <v/>
      </c>
      <c r="F244" s="87"/>
      <c r="G244" s="87"/>
      <c r="H244" s="87"/>
      <c r="I244" s="87"/>
    </row>
    <row r="245" spans="1:9" x14ac:dyDescent="0.2">
      <c r="A245" s="84" t="s">
        <v>105</v>
      </c>
      <c r="B245" s="94" t="s">
        <v>43</v>
      </c>
      <c r="C245" s="92">
        <f>SUMIFS('Rozpočet projektu'!$G$10:$G$5057,'Rozpočet projektu'!$I$10:$I$5057,$A245&amp;"*",'Rozpočet projektu'!$C$10:$C$5057,$B245)</f>
        <v>0</v>
      </c>
      <c r="D245" s="92" t="str">
        <f t="shared" si="27"/>
        <v/>
      </c>
      <c r="E245" s="92" t="str">
        <f t="shared" si="28"/>
        <v/>
      </c>
      <c r="F245" s="87"/>
      <c r="G245" s="87"/>
      <c r="H245" s="87"/>
      <c r="I245" s="87"/>
    </row>
    <row r="246" spans="1:9" ht="38.25" x14ac:dyDescent="0.2">
      <c r="A246" s="84" t="s">
        <v>106</v>
      </c>
      <c r="B246" s="107" t="s">
        <v>47</v>
      </c>
      <c r="C246" s="92">
        <f>SUMIFS('Rozpočet projektu'!$G$10:$G$5057,'Rozpočet projektu'!$I$10:$I$5057,$A246&amp;"*",'Rozpočet projektu'!$C$10:$C$5057,$B246)</f>
        <v>0</v>
      </c>
      <c r="D246" s="92" t="str">
        <f t="shared" si="27"/>
        <v/>
      </c>
      <c r="E246" s="92" t="str">
        <f t="shared" si="28"/>
        <v/>
      </c>
      <c r="F246" s="87"/>
      <c r="G246" s="87"/>
      <c r="H246" s="87"/>
      <c r="I246" s="87"/>
    </row>
    <row r="247" spans="1:9" ht="38.25" x14ac:dyDescent="0.2">
      <c r="A247" s="84" t="s">
        <v>106</v>
      </c>
      <c r="B247" s="107" t="s">
        <v>151</v>
      </c>
      <c r="C247" s="92">
        <f>SUMIFS('Rozpočet projektu'!$G$10:$G$5057,'Rozpočet projektu'!$I$10:$I$5057,$A247&amp;"*",'Rozpočet projektu'!$C$10:$C$5057,$B247)</f>
        <v>0</v>
      </c>
      <c r="D247" s="92" t="str">
        <f t="shared" si="27"/>
        <v/>
      </c>
      <c r="E247" s="92" t="str">
        <f t="shared" si="28"/>
        <v/>
      </c>
      <c r="F247" s="87"/>
      <c r="G247" s="87"/>
      <c r="H247" s="87"/>
      <c r="I247" s="87"/>
    </row>
    <row r="248" spans="1:9" ht="25.5" x14ac:dyDescent="0.2">
      <c r="A248" s="84" t="s">
        <v>106</v>
      </c>
      <c r="B248" s="107" t="s">
        <v>150</v>
      </c>
      <c r="C248" s="92">
        <f>SUMIFS('Rozpočet projektu'!$G$10:$G$5057,'Rozpočet projektu'!$I$10:$I$5057,$A248&amp;"*",'Rozpočet projektu'!$C$10:$C$5057,$B248)</f>
        <v>0</v>
      </c>
      <c r="D248" s="92" t="str">
        <f t="shared" si="27"/>
        <v/>
      </c>
      <c r="E248" s="92" t="str">
        <f t="shared" si="28"/>
        <v/>
      </c>
      <c r="F248" s="87"/>
      <c r="G248" s="87"/>
      <c r="H248" s="87"/>
      <c r="I248" s="87"/>
    </row>
    <row r="249" spans="1:9" ht="38.25" x14ac:dyDescent="0.2">
      <c r="A249" s="84" t="s">
        <v>106</v>
      </c>
      <c r="B249" s="107" t="s">
        <v>152</v>
      </c>
      <c r="C249" s="92">
        <f>SUMIFS('Rozpočet projektu'!$G$10:$G$5057,'Rozpočet projektu'!$I$10:$I$5057,$A249&amp;"*",'Rozpočet projektu'!$C$10:$C$5057,$B249)</f>
        <v>0</v>
      </c>
      <c r="D249" s="92" t="str">
        <f t="shared" si="27"/>
        <v/>
      </c>
      <c r="E249" s="92" t="str">
        <f t="shared" si="28"/>
        <v/>
      </c>
      <c r="F249" s="87"/>
      <c r="G249" s="87"/>
      <c r="H249" s="87"/>
      <c r="I249" s="87"/>
    </row>
    <row r="250" spans="1:9" ht="25.5" x14ac:dyDescent="0.2">
      <c r="A250" s="84" t="s">
        <v>106</v>
      </c>
      <c r="B250" s="107" t="s">
        <v>51</v>
      </c>
      <c r="C250" s="92">
        <f>SUMIFS('Rozpočet projektu'!$G$10:$G$5057,'Rozpočet projektu'!$I$10:$I$5057,$A250&amp;"*",'Rozpočet projektu'!$C$10:$C$5057,$B250)</f>
        <v>0</v>
      </c>
      <c r="D250" s="92" t="str">
        <f t="shared" si="27"/>
        <v/>
      </c>
      <c r="E250" s="92" t="str">
        <f t="shared" si="28"/>
        <v/>
      </c>
      <c r="F250" s="87"/>
      <c r="G250" s="87"/>
      <c r="H250" s="87"/>
      <c r="I250" s="87"/>
    </row>
    <row r="251" spans="1:9" x14ac:dyDescent="0.2">
      <c r="A251" s="84" t="s">
        <v>106</v>
      </c>
      <c r="B251" s="107" t="s">
        <v>52</v>
      </c>
      <c r="C251" s="92">
        <f>SUMIFS('Rozpočet projektu'!$G$10:$G$5057,'Rozpočet projektu'!$I$10:$I$5057,$A251&amp;"*",'Rozpočet projektu'!$C$10:$C$5057,$B251)</f>
        <v>0</v>
      </c>
      <c r="D251" s="92" t="str">
        <f t="shared" si="27"/>
        <v/>
      </c>
      <c r="E251" s="92" t="str">
        <f t="shared" si="28"/>
        <v/>
      </c>
      <c r="F251" s="87"/>
      <c r="G251" s="87"/>
      <c r="H251" s="87"/>
      <c r="I251" s="87"/>
    </row>
    <row r="252" spans="1:9" x14ac:dyDescent="0.2">
      <c r="A252" s="84" t="s">
        <v>106</v>
      </c>
      <c r="B252" s="107" t="s">
        <v>53</v>
      </c>
      <c r="C252" s="92">
        <f>SUMIFS('Rozpočet projektu'!$G$10:$G$5057,'Rozpočet projektu'!$I$10:$I$5057,$A252&amp;"*",'Rozpočet projektu'!$C$10:$C$5057,$B252)</f>
        <v>0</v>
      </c>
      <c r="D252" s="92" t="str">
        <f t="shared" si="27"/>
        <v/>
      </c>
      <c r="E252" s="92" t="str">
        <f t="shared" si="28"/>
        <v/>
      </c>
      <c r="F252" s="87"/>
      <c r="G252" s="87"/>
      <c r="H252" s="87"/>
      <c r="I252" s="87"/>
    </row>
    <row r="253" spans="1:9" x14ac:dyDescent="0.2">
      <c r="A253" s="84" t="s">
        <v>106</v>
      </c>
      <c r="B253" s="94" t="s">
        <v>43</v>
      </c>
      <c r="C253" s="92">
        <f>SUMIFS('Rozpočet projektu'!$G$10:$G$5057,'Rozpočet projektu'!$I$10:$I$5057,$A253&amp;"*",'Rozpočet projektu'!$C$10:$C$5057,$B253)</f>
        <v>0</v>
      </c>
      <c r="D253" s="92" t="str">
        <f t="shared" si="27"/>
        <v/>
      </c>
      <c r="E253" s="92" t="str">
        <f t="shared" si="28"/>
        <v/>
      </c>
      <c r="F253" s="87"/>
      <c r="G253" s="87"/>
      <c r="H253" s="87"/>
      <c r="I253" s="87"/>
    </row>
    <row r="254" spans="1:9" ht="38.25" x14ac:dyDescent="0.2">
      <c r="A254" s="84" t="s">
        <v>107</v>
      </c>
      <c r="B254" s="107" t="s">
        <v>47</v>
      </c>
      <c r="C254" s="92">
        <f>SUMIFS('Rozpočet projektu'!$G$10:$G$5057,'Rozpočet projektu'!$I$10:$I$5057,$A254&amp;"*",'Rozpočet projektu'!$C$10:$C$5057,$B254)</f>
        <v>0</v>
      </c>
      <c r="D254" s="92" t="str">
        <f t="shared" si="27"/>
        <v/>
      </c>
      <c r="E254" s="92" t="str">
        <f t="shared" si="28"/>
        <v/>
      </c>
      <c r="F254" s="87"/>
      <c r="G254" s="87"/>
      <c r="H254" s="87"/>
      <c r="I254" s="87"/>
    </row>
    <row r="255" spans="1:9" ht="38.25" x14ac:dyDescent="0.2">
      <c r="A255" s="84" t="s">
        <v>107</v>
      </c>
      <c r="B255" s="107" t="s">
        <v>151</v>
      </c>
      <c r="C255" s="92">
        <f>SUMIFS('Rozpočet projektu'!$G$10:$G$5057,'Rozpočet projektu'!$I$10:$I$5057,$A255&amp;"*",'Rozpočet projektu'!$C$10:$C$5057,$B255)</f>
        <v>0</v>
      </c>
      <c r="D255" s="92" t="str">
        <f t="shared" si="27"/>
        <v/>
      </c>
      <c r="E255" s="92" t="str">
        <f t="shared" si="28"/>
        <v/>
      </c>
      <c r="F255" s="87"/>
      <c r="G255" s="87"/>
      <c r="H255" s="87"/>
      <c r="I255" s="87"/>
    </row>
    <row r="256" spans="1:9" ht="25.5" x14ac:dyDescent="0.2">
      <c r="A256" s="84" t="s">
        <v>107</v>
      </c>
      <c r="B256" s="107" t="s">
        <v>150</v>
      </c>
      <c r="C256" s="92">
        <f>SUMIFS('Rozpočet projektu'!$G$10:$G$5057,'Rozpočet projektu'!$I$10:$I$5057,$A256&amp;"*",'Rozpočet projektu'!$C$10:$C$5057,$B256)</f>
        <v>0</v>
      </c>
      <c r="D256" s="92" t="str">
        <f t="shared" si="27"/>
        <v/>
      </c>
      <c r="E256" s="92" t="str">
        <f t="shared" si="28"/>
        <v/>
      </c>
      <c r="F256" s="87"/>
      <c r="G256" s="87"/>
      <c r="H256" s="87"/>
      <c r="I256" s="87"/>
    </row>
    <row r="257" spans="1:9" ht="38.25" x14ac:dyDescent="0.2">
      <c r="A257" s="84" t="s">
        <v>107</v>
      </c>
      <c r="B257" s="107" t="s">
        <v>152</v>
      </c>
      <c r="C257" s="92">
        <f>SUMIFS('Rozpočet projektu'!$G$10:$G$5057,'Rozpočet projektu'!$I$10:$I$5057,$A257&amp;"*",'Rozpočet projektu'!$C$10:$C$5057,$B257)</f>
        <v>0</v>
      </c>
      <c r="D257" s="92" t="str">
        <f t="shared" si="27"/>
        <v/>
      </c>
      <c r="E257" s="92" t="str">
        <f t="shared" si="28"/>
        <v/>
      </c>
      <c r="F257" s="87"/>
      <c r="G257" s="87"/>
      <c r="H257" s="87"/>
      <c r="I257" s="87"/>
    </row>
    <row r="258" spans="1:9" ht="25.5" x14ac:dyDescent="0.2">
      <c r="A258" s="84" t="s">
        <v>107</v>
      </c>
      <c r="B258" s="107" t="s">
        <v>51</v>
      </c>
      <c r="C258" s="92">
        <f>SUMIFS('Rozpočet projektu'!$G$10:$G$5057,'Rozpočet projektu'!$I$10:$I$5057,$A258&amp;"*",'Rozpočet projektu'!$C$10:$C$5057,$B258)</f>
        <v>0</v>
      </c>
      <c r="D258" s="92" t="str">
        <f t="shared" si="27"/>
        <v/>
      </c>
      <c r="E258" s="92" t="str">
        <f t="shared" si="28"/>
        <v/>
      </c>
      <c r="F258" s="87"/>
      <c r="G258" s="87"/>
      <c r="H258" s="87"/>
      <c r="I258" s="87"/>
    </row>
    <row r="259" spans="1:9" x14ac:dyDescent="0.2">
      <c r="A259" s="84" t="s">
        <v>107</v>
      </c>
      <c r="B259" s="107" t="s">
        <v>52</v>
      </c>
      <c r="C259" s="92">
        <f>SUMIFS('Rozpočet projektu'!$G$10:$G$5057,'Rozpočet projektu'!$I$10:$I$5057,$A259&amp;"*",'Rozpočet projektu'!$C$10:$C$5057,$B259)</f>
        <v>0</v>
      </c>
      <c r="D259" s="92" t="str">
        <f t="shared" si="27"/>
        <v/>
      </c>
      <c r="E259" s="92" t="str">
        <f t="shared" si="28"/>
        <v/>
      </c>
      <c r="F259" s="87"/>
      <c r="G259" s="87"/>
      <c r="H259" s="87"/>
      <c r="I259" s="87"/>
    </row>
    <row r="260" spans="1:9" x14ac:dyDescent="0.2">
      <c r="A260" s="84" t="s">
        <v>107</v>
      </c>
      <c r="B260" s="107" t="s">
        <v>53</v>
      </c>
      <c r="C260" s="92">
        <f>SUMIFS('Rozpočet projektu'!$G$10:$G$5057,'Rozpočet projektu'!$I$10:$I$5057,$A260&amp;"*",'Rozpočet projektu'!$C$10:$C$5057,$B260)</f>
        <v>0</v>
      </c>
      <c r="D260" s="92" t="str">
        <f t="shared" si="27"/>
        <v/>
      </c>
      <c r="E260" s="92" t="str">
        <f t="shared" si="28"/>
        <v/>
      </c>
      <c r="F260" s="87"/>
      <c r="G260" s="87"/>
      <c r="H260" s="87"/>
      <c r="I260" s="87"/>
    </row>
    <row r="261" spans="1:9" x14ac:dyDescent="0.2">
      <c r="A261" s="84" t="s">
        <v>107</v>
      </c>
      <c r="B261" s="94" t="s">
        <v>43</v>
      </c>
      <c r="C261" s="92">
        <f>SUMIFS('Rozpočet projektu'!$G$10:$G$5057,'Rozpočet projektu'!$I$10:$I$5057,$A261&amp;"*",'Rozpočet projektu'!$C$10:$C$5057,$B261)</f>
        <v>0</v>
      </c>
      <c r="D261" s="92" t="str">
        <f t="shared" si="27"/>
        <v/>
      </c>
      <c r="E261" s="92" t="str">
        <f t="shared" si="28"/>
        <v/>
      </c>
      <c r="F261" s="87"/>
      <c r="G261" s="87"/>
      <c r="H261" s="87"/>
      <c r="I261" s="87"/>
    </row>
    <row r="262" spans="1:9" ht="38.25" x14ac:dyDescent="0.2">
      <c r="A262" s="84" t="s">
        <v>108</v>
      </c>
      <c r="B262" s="107" t="s">
        <v>47</v>
      </c>
      <c r="C262" s="92">
        <f>SUMIFS('Rozpočet projektu'!$G$10:$G$5057,'Rozpočet projektu'!$I$10:$I$5057,$A262&amp;"*",'Rozpočet projektu'!$C$10:$C$5057,$B262)</f>
        <v>0</v>
      </c>
      <c r="D262" s="92" t="str">
        <f t="shared" ref="D262:D277" si="29">IFERROR(IF(IF(ROUND($D$2*C262,2)&gt;($D$2*C262),ROUND($D$2*C262,2)-ROUNDUP(ROUND($D$2*C262,2)-($D$2*C262),2),ROUND($D$2*C262,2))&gt;0,IF(ROUND($D$2*C262,2)&gt;($D$2*C262),ROUND($D$2*C262,2)-ROUNDUP(ROUND($D$2*C262,2)-($D$2*C262),2),ROUND($D$2*C262,2)),""),"")</f>
        <v/>
      </c>
      <c r="E262" s="92" t="str">
        <f t="shared" ref="E262:E277" si="30">IFERROR(C262-D262,"")</f>
        <v/>
      </c>
      <c r="F262" s="87"/>
      <c r="G262" s="87"/>
      <c r="H262" s="87"/>
      <c r="I262" s="87"/>
    </row>
    <row r="263" spans="1:9" ht="38.25" x14ac:dyDescent="0.2">
      <c r="A263" s="84" t="s">
        <v>108</v>
      </c>
      <c r="B263" s="107" t="s">
        <v>151</v>
      </c>
      <c r="C263" s="92">
        <f>SUMIFS('Rozpočet projektu'!$G$10:$G$5057,'Rozpočet projektu'!$I$10:$I$5057,$A263&amp;"*",'Rozpočet projektu'!$C$10:$C$5057,$B263)</f>
        <v>0</v>
      </c>
      <c r="D263" s="92" t="str">
        <f t="shared" si="29"/>
        <v/>
      </c>
      <c r="E263" s="92" t="str">
        <f t="shared" si="30"/>
        <v/>
      </c>
      <c r="F263" s="87"/>
      <c r="G263" s="87"/>
      <c r="H263" s="87"/>
      <c r="I263" s="87"/>
    </row>
    <row r="264" spans="1:9" ht="25.5" x14ac:dyDescent="0.2">
      <c r="A264" s="84" t="s">
        <v>108</v>
      </c>
      <c r="B264" s="107" t="s">
        <v>150</v>
      </c>
      <c r="C264" s="92">
        <f>SUMIFS('Rozpočet projektu'!$G$10:$G$5057,'Rozpočet projektu'!$I$10:$I$5057,$A264&amp;"*",'Rozpočet projektu'!$C$10:$C$5057,$B264)</f>
        <v>0</v>
      </c>
      <c r="D264" s="92" t="str">
        <f t="shared" si="29"/>
        <v/>
      </c>
      <c r="E264" s="92" t="str">
        <f t="shared" si="30"/>
        <v/>
      </c>
      <c r="F264" s="87"/>
      <c r="G264" s="87"/>
      <c r="H264" s="87"/>
      <c r="I264" s="87"/>
    </row>
    <row r="265" spans="1:9" ht="38.25" x14ac:dyDescent="0.2">
      <c r="A265" s="84" t="s">
        <v>108</v>
      </c>
      <c r="B265" s="107" t="s">
        <v>152</v>
      </c>
      <c r="C265" s="92">
        <f>SUMIFS('Rozpočet projektu'!$G$10:$G$5057,'Rozpočet projektu'!$I$10:$I$5057,$A265&amp;"*",'Rozpočet projektu'!$C$10:$C$5057,$B265)</f>
        <v>0</v>
      </c>
      <c r="D265" s="92" t="str">
        <f t="shared" si="29"/>
        <v/>
      </c>
      <c r="E265" s="92" t="str">
        <f t="shared" si="30"/>
        <v/>
      </c>
      <c r="F265" s="87"/>
      <c r="G265" s="87"/>
      <c r="H265" s="87"/>
      <c r="I265" s="87"/>
    </row>
    <row r="266" spans="1:9" ht="25.5" x14ac:dyDescent="0.2">
      <c r="A266" s="84" t="s">
        <v>108</v>
      </c>
      <c r="B266" s="107" t="s">
        <v>51</v>
      </c>
      <c r="C266" s="92">
        <f>SUMIFS('Rozpočet projektu'!$G$10:$G$5057,'Rozpočet projektu'!$I$10:$I$5057,$A266&amp;"*",'Rozpočet projektu'!$C$10:$C$5057,$B266)</f>
        <v>0</v>
      </c>
      <c r="D266" s="92" t="str">
        <f t="shared" si="29"/>
        <v/>
      </c>
      <c r="E266" s="92" t="str">
        <f t="shared" si="30"/>
        <v/>
      </c>
      <c r="F266" s="87"/>
      <c r="G266" s="87"/>
      <c r="H266" s="87"/>
      <c r="I266" s="87"/>
    </row>
    <row r="267" spans="1:9" x14ac:dyDescent="0.2">
      <c r="A267" s="84" t="s">
        <v>108</v>
      </c>
      <c r="B267" s="107" t="s">
        <v>52</v>
      </c>
      <c r="C267" s="92">
        <f>SUMIFS('Rozpočet projektu'!$G$10:$G$5057,'Rozpočet projektu'!$I$10:$I$5057,$A267&amp;"*",'Rozpočet projektu'!$C$10:$C$5057,$B267)</f>
        <v>0</v>
      </c>
      <c r="D267" s="92" t="str">
        <f t="shared" si="29"/>
        <v/>
      </c>
      <c r="E267" s="92" t="str">
        <f t="shared" si="30"/>
        <v/>
      </c>
      <c r="F267" s="87"/>
      <c r="G267" s="87"/>
      <c r="H267" s="87"/>
      <c r="I267" s="87"/>
    </row>
    <row r="268" spans="1:9" x14ac:dyDescent="0.2">
      <c r="A268" s="84" t="s">
        <v>108</v>
      </c>
      <c r="B268" s="107" t="s">
        <v>53</v>
      </c>
      <c r="C268" s="92">
        <f>SUMIFS('Rozpočet projektu'!$G$10:$G$5057,'Rozpočet projektu'!$I$10:$I$5057,$A268&amp;"*",'Rozpočet projektu'!$C$10:$C$5057,$B268)</f>
        <v>0</v>
      </c>
      <c r="D268" s="92" t="str">
        <f t="shared" si="29"/>
        <v/>
      </c>
      <c r="E268" s="92" t="str">
        <f t="shared" si="30"/>
        <v/>
      </c>
      <c r="F268" s="87"/>
      <c r="G268" s="87"/>
      <c r="H268" s="87"/>
      <c r="I268" s="87"/>
    </row>
    <row r="269" spans="1:9" x14ac:dyDescent="0.2">
      <c r="A269" s="84" t="s">
        <v>108</v>
      </c>
      <c r="B269" s="94" t="s">
        <v>43</v>
      </c>
      <c r="C269" s="92">
        <f>SUMIFS('Rozpočet projektu'!$G$10:$G$5057,'Rozpočet projektu'!$I$10:$I$5057,$A269&amp;"*",'Rozpočet projektu'!$C$10:$C$5057,$B269)</f>
        <v>0</v>
      </c>
      <c r="D269" s="92" t="str">
        <f t="shared" si="29"/>
        <v/>
      </c>
      <c r="E269" s="92" t="str">
        <f t="shared" si="30"/>
        <v/>
      </c>
      <c r="F269" s="87"/>
      <c r="G269" s="87"/>
      <c r="H269" s="87"/>
      <c r="I269" s="87"/>
    </row>
    <row r="270" spans="1:9" ht="38.25" x14ac:dyDescent="0.2">
      <c r="A270" s="84" t="s">
        <v>109</v>
      </c>
      <c r="B270" s="107" t="s">
        <v>47</v>
      </c>
      <c r="C270" s="92">
        <f>SUMIFS('Rozpočet projektu'!$G$10:$G$5057,'Rozpočet projektu'!$I$10:$I$5057,$A270&amp;"*",'Rozpočet projektu'!$C$10:$C$5057,$B270)</f>
        <v>0</v>
      </c>
      <c r="D270" s="92" t="str">
        <f t="shared" si="29"/>
        <v/>
      </c>
      <c r="E270" s="92" t="str">
        <f t="shared" si="30"/>
        <v/>
      </c>
      <c r="F270" s="87"/>
      <c r="G270" s="87"/>
      <c r="H270" s="87"/>
      <c r="I270" s="87"/>
    </row>
    <row r="271" spans="1:9" ht="38.25" x14ac:dyDescent="0.2">
      <c r="A271" s="84" t="s">
        <v>109</v>
      </c>
      <c r="B271" s="107" t="s">
        <v>151</v>
      </c>
      <c r="C271" s="92">
        <f>SUMIFS('Rozpočet projektu'!$G$10:$G$5057,'Rozpočet projektu'!$I$10:$I$5057,$A271&amp;"*",'Rozpočet projektu'!$C$10:$C$5057,$B271)</f>
        <v>0</v>
      </c>
      <c r="D271" s="92" t="str">
        <f t="shared" si="29"/>
        <v/>
      </c>
      <c r="E271" s="92" t="str">
        <f t="shared" si="30"/>
        <v/>
      </c>
      <c r="F271" s="87"/>
      <c r="G271" s="87"/>
      <c r="H271" s="87"/>
      <c r="I271" s="87"/>
    </row>
    <row r="272" spans="1:9" ht="25.5" x14ac:dyDescent="0.2">
      <c r="A272" s="84" t="s">
        <v>109</v>
      </c>
      <c r="B272" s="107" t="s">
        <v>150</v>
      </c>
      <c r="C272" s="92">
        <f>SUMIFS('Rozpočet projektu'!$G$10:$G$5057,'Rozpočet projektu'!$I$10:$I$5057,$A272&amp;"*",'Rozpočet projektu'!$C$10:$C$5057,$B272)</f>
        <v>0</v>
      </c>
      <c r="D272" s="92" t="str">
        <f t="shared" si="29"/>
        <v/>
      </c>
      <c r="E272" s="92" t="str">
        <f t="shared" si="30"/>
        <v/>
      </c>
      <c r="F272" s="87"/>
      <c r="G272" s="87"/>
      <c r="H272" s="87"/>
      <c r="I272" s="87"/>
    </row>
    <row r="273" spans="1:9" ht="38.25" x14ac:dyDescent="0.2">
      <c r="A273" s="84" t="s">
        <v>109</v>
      </c>
      <c r="B273" s="107" t="s">
        <v>152</v>
      </c>
      <c r="C273" s="92">
        <f>SUMIFS('Rozpočet projektu'!$G$10:$G$5057,'Rozpočet projektu'!$I$10:$I$5057,$A273&amp;"*",'Rozpočet projektu'!$C$10:$C$5057,$B273)</f>
        <v>0</v>
      </c>
      <c r="D273" s="92" t="str">
        <f t="shared" si="29"/>
        <v/>
      </c>
      <c r="E273" s="92" t="str">
        <f t="shared" si="30"/>
        <v/>
      </c>
      <c r="F273" s="87"/>
      <c r="G273" s="87"/>
      <c r="H273" s="87"/>
      <c r="I273" s="87"/>
    </row>
    <row r="274" spans="1:9" ht="25.5" x14ac:dyDescent="0.2">
      <c r="A274" s="84" t="s">
        <v>109</v>
      </c>
      <c r="B274" s="107" t="s">
        <v>51</v>
      </c>
      <c r="C274" s="92">
        <f>SUMIFS('Rozpočet projektu'!$G$10:$G$5057,'Rozpočet projektu'!$I$10:$I$5057,$A274&amp;"*",'Rozpočet projektu'!$C$10:$C$5057,$B274)</f>
        <v>0</v>
      </c>
      <c r="D274" s="92" t="str">
        <f t="shared" si="29"/>
        <v/>
      </c>
      <c r="E274" s="92" t="str">
        <f t="shared" si="30"/>
        <v/>
      </c>
      <c r="F274" s="87"/>
      <c r="G274" s="87"/>
      <c r="H274" s="87"/>
      <c r="I274" s="87"/>
    </row>
    <row r="275" spans="1:9" x14ac:dyDescent="0.2">
      <c r="A275" s="84" t="s">
        <v>109</v>
      </c>
      <c r="B275" s="107" t="s">
        <v>52</v>
      </c>
      <c r="C275" s="92">
        <f>SUMIFS('Rozpočet projektu'!$G$10:$G$5057,'Rozpočet projektu'!$I$10:$I$5057,$A275&amp;"*",'Rozpočet projektu'!$C$10:$C$5057,$B275)</f>
        <v>0</v>
      </c>
      <c r="D275" s="92" t="str">
        <f t="shared" si="29"/>
        <v/>
      </c>
      <c r="E275" s="92" t="str">
        <f t="shared" si="30"/>
        <v/>
      </c>
      <c r="F275" s="87"/>
      <c r="G275" s="87"/>
      <c r="H275" s="87"/>
      <c r="I275" s="87"/>
    </row>
    <row r="276" spans="1:9" x14ac:dyDescent="0.2">
      <c r="A276" s="84" t="s">
        <v>109</v>
      </c>
      <c r="B276" s="107" t="s">
        <v>53</v>
      </c>
      <c r="C276" s="92">
        <f>SUMIFS('Rozpočet projektu'!$G$10:$G$5057,'Rozpočet projektu'!$I$10:$I$5057,$A276&amp;"*",'Rozpočet projektu'!$C$10:$C$5057,$B276)</f>
        <v>0</v>
      </c>
      <c r="D276" s="92" t="str">
        <f t="shared" si="29"/>
        <v/>
      </c>
      <c r="E276" s="92" t="str">
        <f t="shared" si="30"/>
        <v/>
      </c>
      <c r="F276" s="87"/>
      <c r="G276" s="87"/>
      <c r="H276" s="87"/>
      <c r="I276" s="87"/>
    </row>
    <row r="277" spans="1:9" x14ac:dyDescent="0.2">
      <c r="A277" s="84" t="s">
        <v>109</v>
      </c>
      <c r="B277" s="94" t="s">
        <v>43</v>
      </c>
      <c r="C277" s="92">
        <f>SUMIFS('Rozpočet projektu'!$G$10:$G$5057,'Rozpočet projektu'!$I$10:$I$5057,$A277&amp;"*",'Rozpočet projektu'!$C$10:$C$5057,$B277)</f>
        <v>0</v>
      </c>
      <c r="D277" s="92" t="str">
        <f t="shared" si="29"/>
        <v/>
      </c>
      <c r="E277" s="92" t="str">
        <f t="shared" si="30"/>
        <v/>
      </c>
      <c r="F277" s="87"/>
      <c r="G277" s="87"/>
      <c r="H277" s="87"/>
      <c r="I277" s="87"/>
    </row>
    <row r="278" spans="1:9" ht="38.25" x14ac:dyDescent="0.2">
      <c r="A278" s="84" t="s">
        <v>110</v>
      </c>
      <c r="B278" s="107" t="s">
        <v>47</v>
      </c>
      <c r="C278" s="92">
        <f>SUMIFS('Rozpočet projektu'!$G$10:$G$5057,'Rozpočet projektu'!$I$10:$I$5057,$A278&amp;"*",'Rozpočet projektu'!$C$10:$C$5057,$B278)</f>
        <v>0</v>
      </c>
      <c r="D278" s="92" t="str">
        <f t="shared" ref="D278:D299" si="31">IFERROR(IF(IF(ROUND($D$2*C278,2)&gt;($D$2*C278),ROUND($D$2*C278,2)-ROUNDUP(ROUND($D$2*C278,2)-($D$2*C278),2),ROUND($D$2*C278,2))&gt;0,IF(ROUND($D$2*C278,2)&gt;($D$2*C278),ROUND($D$2*C278,2)-ROUNDUP(ROUND($D$2*C278,2)-($D$2*C278),2),ROUND($D$2*C278,2)),""),"")</f>
        <v/>
      </c>
      <c r="E278" s="92" t="str">
        <f t="shared" ref="E278:E300" si="32">IFERROR(C278-D278,"")</f>
        <v/>
      </c>
      <c r="F278" s="87"/>
      <c r="G278" s="87"/>
      <c r="H278" s="87"/>
      <c r="I278" s="87"/>
    </row>
    <row r="279" spans="1:9" ht="38.25" x14ac:dyDescent="0.2">
      <c r="A279" s="84" t="s">
        <v>110</v>
      </c>
      <c r="B279" s="107" t="s">
        <v>151</v>
      </c>
      <c r="C279" s="92">
        <f>SUMIFS('Rozpočet projektu'!$G$10:$G$5057,'Rozpočet projektu'!$I$10:$I$5057,$A279&amp;"*",'Rozpočet projektu'!$C$10:$C$5057,$B279)</f>
        <v>0</v>
      </c>
      <c r="D279" s="92" t="str">
        <f t="shared" si="31"/>
        <v/>
      </c>
      <c r="E279" s="92" t="str">
        <f t="shared" si="32"/>
        <v/>
      </c>
      <c r="F279" s="87"/>
      <c r="G279" s="87"/>
      <c r="H279" s="87"/>
      <c r="I279" s="87"/>
    </row>
    <row r="280" spans="1:9" ht="25.5" x14ac:dyDescent="0.2">
      <c r="A280" s="84" t="s">
        <v>110</v>
      </c>
      <c r="B280" s="107" t="s">
        <v>150</v>
      </c>
      <c r="C280" s="92">
        <f>SUMIFS('Rozpočet projektu'!$G$10:$G$5057,'Rozpočet projektu'!$I$10:$I$5057,$A280&amp;"*",'Rozpočet projektu'!$C$10:$C$5057,$B280)</f>
        <v>0</v>
      </c>
      <c r="D280" s="92" t="str">
        <f t="shared" si="31"/>
        <v/>
      </c>
      <c r="E280" s="92" t="str">
        <f t="shared" si="32"/>
        <v/>
      </c>
      <c r="F280" s="87"/>
      <c r="G280" s="87"/>
      <c r="H280" s="87"/>
      <c r="I280" s="87"/>
    </row>
    <row r="281" spans="1:9" ht="38.25" x14ac:dyDescent="0.2">
      <c r="A281" s="84" t="s">
        <v>110</v>
      </c>
      <c r="B281" s="107" t="s">
        <v>152</v>
      </c>
      <c r="C281" s="92">
        <f>SUMIFS('Rozpočet projektu'!$G$10:$G$5057,'Rozpočet projektu'!$I$10:$I$5057,$A281&amp;"*",'Rozpočet projektu'!$C$10:$C$5057,$B281)</f>
        <v>0</v>
      </c>
      <c r="D281" s="92" t="str">
        <f t="shared" si="31"/>
        <v/>
      </c>
      <c r="E281" s="92" t="str">
        <f t="shared" si="32"/>
        <v/>
      </c>
      <c r="F281" s="87"/>
      <c r="G281" s="87"/>
      <c r="H281" s="87"/>
      <c r="I281" s="87"/>
    </row>
    <row r="282" spans="1:9" ht="25.5" x14ac:dyDescent="0.2">
      <c r="A282" s="84" t="s">
        <v>110</v>
      </c>
      <c r="B282" s="107" t="s">
        <v>51</v>
      </c>
      <c r="C282" s="92">
        <f>SUMIFS('Rozpočet projektu'!$G$10:$G$5057,'Rozpočet projektu'!$I$10:$I$5057,$A282&amp;"*",'Rozpočet projektu'!$C$10:$C$5057,$B282)</f>
        <v>0</v>
      </c>
      <c r="D282" s="92" t="str">
        <f t="shared" si="31"/>
        <v/>
      </c>
      <c r="E282" s="92" t="str">
        <f t="shared" si="32"/>
        <v/>
      </c>
      <c r="F282" s="87"/>
      <c r="G282" s="87"/>
      <c r="H282" s="87"/>
      <c r="I282" s="87"/>
    </row>
    <row r="283" spans="1:9" x14ac:dyDescent="0.2">
      <c r="A283" s="84" t="s">
        <v>110</v>
      </c>
      <c r="B283" s="107" t="s">
        <v>52</v>
      </c>
      <c r="C283" s="92">
        <f>SUMIFS('Rozpočet projektu'!$G$10:$G$5057,'Rozpočet projektu'!$I$10:$I$5057,$A283&amp;"*",'Rozpočet projektu'!$C$10:$C$5057,$B283)</f>
        <v>0</v>
      </c>
      <c r="D283" s="92" t="str">
        <f t="shared" si="31"/>
        <v/>
      </c>
      <c r="E283" s="92" t="str">
        <f t="shared" si="32"/>
        <v/>
      </c>
      <c r="F283" s="87"/>
      <c r="G283" s="87"/>
      <c r="H283" s="87"/>
      <c r="I283" s="87"/>
    </row>
    <row r="284" spans="1:9" x14ac:dyDescent="0.2">
      <c r="A284" s="84" t="s">
        <v>110</v>
      </c>
      <c r="B284" s="107" t="s">
        <v>53</v>
      </c>
      <c r="C284" s="92">
        <f>SUMIFS('Rozpočet projektu'!$G$10:$G$5057,'Rozpočet projektu'!$I$10:$I$5057,$A284&amp;"*",'Rozpočet projektu'!$C$10:$C$5057,$B284)</f>
        <v>0</v>
      </c>
      <c r="D284" s="92" t="str">
        <f t="shared" si="31"/>
        <v/>
      </c>
      <c r="E284" s="92" t="str">
        <f t="shared" si="32"/>
        <v/>
      </c>
      <c r="F284" s="87"/>
      <c r="G284" s="87"/>
      <c r="H284" s="87"/>
      <c r="I284" s="87"/>
    </row>
    <row r="285" spans="1:9" x14ac:dyDescent="0.2">
      <c r="A285" s="84" t="s">
        <v>110</v>
      </c>
      <c r="B285" s="94" t="s">
        <v>43</v>
      </c>
      <c r="C285" s="92">
        <f>SUMIFS('Rozpočet projektu'!$G$10:$G$5057,'Rozpočet projektu'!$I$10:$I$5057,$A285&amp;"*",'Rozpočet projektu'!$C$10:$C$5057,$B285)</f>
        <v>0</v>
      </c>
      <c r="D285" s="92" t="str">
        <f t="shared" si="31"/>
        <v/>
      </c>
      <c r="E285" s="92" t="str">
        <f t="shared" si="32"/>
        <v/>
      </c>
      <c r="F285" s="87"/>
      <c r="G285" s="87"/>
      <c r="H285" s="87"/>
      <c r="I285" s="87"/>
    </row>
    <row r="286" spans="1:9" ht="38.25" x14ac:dyDescent="0.2">
      <c r="A286" s="94" t="s">
        <v>111</v>
      </c>
      <c r="B286" s="107" t="s">
        <v>47</v>
      </c>
      <c r="C286" s="92">
        <f>SUMIFS('Rozpočet projektu'!$G$10:$G$5057,'Rozpočet projektu'!$I$10:$I$5057,$A286&amp;"*",'Rozpočet projektu'!$C$10:$C$5057,$B286)</f>
        <v>0</v>
      </c>
      <c r="D286" s="92" t="str">
        <f t="shared" si="31"/>
        <v/>
      </c>
      <c r="E286" s="92" t="str">
        <f t="shared" si="32"/>
        <v/>
      </c>
      <c r="F286" s="87"/>
      <c r="G286" s="87"/>
      <c r="H286" s="87"/>
      <c r="I286" s="87"/>
    </row>
    <row r="287" spans="1:9" ht="38.25" x14ac:dyDescent="0.2">
      <c r="A287" s="94" t="s">
        <v>111</v>
      </c>
      <c r="B287" s="107" t="s">
        <v>151</v>
      </c>
      <c r="C287" s="92">
        <f>SUMIFS('Rozpočet projektu'!$G$10:$G$5057,'Rozpočet projektu'!$I$10:$I$5057,$A287&amp;"*",'Rozpočet projektu'!$C$10:$C$5057,$B287)</f>
        <v>0</v>
      </c>
      <c r="D287" s="92" t="str">
        <f t="shared" si="31"/>
        <v/>
      </c>
      <c r="E287" s="92" t="str">
        <f t="shared" si="32"/>
        <v/>
      </c>
      <c r="F287" s="87"/>
      <c r="G287" s="87"/>
      <c r="H287" s="87"/>
      <c r="I287" s="87"/>
    </row>
    <row r="288" spans="1:9" ht="25.5" x14ac:dyDescent="0.2">
      <c r="A288" s="94" t="s">
        <v>111</v>
      </c>
      <c r="B288" s="107" t="s">
        <v>150</v>
      </c>
      <c r="C288" s="92">
        <f>SUMIFS('Rozpočet projektu'!$G$10:$G$5057,'Rozpočet projektu'!$I$10:$I$5057,$A288&amp;"*",'Rozpočet projektu'!$C$10:$C$5057,$B288)</f>
        <v>0</v>
      </c>
      <c r="D288" s="92" t="str">
        <f t="shared" si="31"/>
        <v/>
      </c>
      <c r="E288" s="92" t="str">
        <f t="shared" si="32"/>
        <v/>
      </c>
      <c r="F288" s="87"/>
      <c r="G288" s="87"/>
      <c r="H288" s="87"/>
      <c r="I288" s="87"/>
    </row>
    <row r="289" spans="1:9" ht="38.25" x14ac:dyDescent="0.2">
      <c r="A289" s="94" t="s">
        <v>111</v>
      </c>
      <c r="B289" s="107" t="s">
        <v>152</v>
      </c>
      <c r="C289" s="92">
        <f>SUMIFS('Rozpočet projektu'!$G$10:$G$5057,'Rozpočet projektu'!$I$10:$I$5057,$A289&amp;"*",'Rozpočet projektu'!$C$10:$C$5057,$B289)</f>
        <v>0</v>
      </c>
      <c r="D289" s="92" t="str">
        <f t="shared" si="31"/>
        <v/>
      </c>
      <c r="E289" s="92" t="str">
        <f t="shared" si="32"/>
        <v/>
      </c>
      <c r="F289" s="87"/>
      <c r="G289" s="87"/>
      <c r="H289" s="87"/>
      <c r="I289" s="87"/>
    </row>
    <row r="290" spans="1:9" ht="25.5" x14ac:dyDescent="0.2">
      <c r="A290" s="94" t="s">
        <v>111</v>
      </c>
      <c r="B290" s="107" t="s">
        <v>51</v>
      </c>
      <c r="C290" s="92">
        <f>SUMIFS('Rozpočet projektu'!$G$10:$G$5057,'Rozpočet projektu'!$I$10:$I$5057,$A290&amp;"*",'Rozpočet projektu'!$C$10:$C$5057,$B290)</f>
        <v>0</v>
      </c>
      <c r="D290" s="92" t="str">
        <f t="shared" si="31"/>
        <v/>
      </c>
      <c r="E290" s="92" t="str">
        <f t="shared" si="32"/>
        <v/>
      </c>
      <c r="F290" s="87"/>
      <c r="G290" s="87"/>
      <c r="H290" s="87"/>
      <c r="I290" s="87"/>
    </row>
    <row r="291" spans="1:9" x14ac:dyDescent="0.2">
      <c r="A291" s="94" t="s">
        <v>111</v>
      </c>
      <c r="B291" s="107" t="s">
        <v>52</v>
      </c>
      <c r="C291" s="92">
        <f>SUMIFS('Rozpočet projektu'!$G$10:$G$5057,'Rozpočet projektu'!$I$10:$I$5057,$A291&amp;"*",'Rozpočet projektu'!$C$10:$C$5057,$B291)</f>
        <v>0</v>
      </c>
      <c r="D291" s="92" t="str">
        <f t="shared" si="31"/>
        <v/>
      </c>
      <c r="E291" s="92" t="str">
        <f t="shared" si="32"/>
        <v/>
      </c>
      <c r="F291" s="87"/>
      <c r="G291" s="87"/>
      <c r="H291" s="87"/>
      <c r="I291" s="87"/>
    </row>
    <row r="292" spans="1:9" x14ac:dyDescent="0.2">
      <c r="A292" s="94" t="s">
        <v>111</v>
      </c>
      <c r="B292" s="107" t="s">
        <v>53</v>
      </c>
      <c r="C292" s="92">
        <f>SUMIFS('Rozpočet projektu'!$G$10:$G$5057,'Rozpočet projektu'!$I$10:$I$5057,$A292&amp;"*",'Rozpočet projektu'!$C$10:$C$5057,$B292)</f>
        <v>0</v>
      </c>
      <c r="D292" s="92" t="str">
        <f t="shared" si="31"/>
        <v/>
      </c>
      <c r="E292" s="92" t="str">
        <f t="shared" si="32"/>
        <v/>
      </c>
      <c r="F292" s="87"/>
      <c r="G292" s="87"/>
      <c r="H292" s="87"/>
      <c r="I292" s="87"/>
    </row>
    <row r="293" spans="1:9" x14ac:dyDescent="0.2">
      <c r="A293" s="94" t="s">
        <v>111</v>
      </c>
      <c r="B293" s="94" t="s">
        <v>43</v>
      </c>
      <c r="C293" s="92">
        <f>SUMIFS('Rozpočet projektu'!$G$10:$G$5057,'Rozpočet projektu'!$I$10:$I$5057,$A293&amp;"*",'Rozpočet projektu'!$C$10:$C$5057,$B293)</f>
        <v>0</v>
      </c>
      <c r="D293" s="92" t="str">
        <f t="shared" si="31"/>
        <v/>
      </c>
      <c r="E293" s="92" t="str">
        <f t="shared" si="32"/>
        <v/>
      </c>
      <c r="F293" s="87"/>
      <c r="G293" s="87"/>
      <c r="H293" s="87"/>
      <c r="I293" s="87"/>
    </row>
    <row r="294" spans="1:9" ht="38.25" x14ac:dyDescent="0.2">
      <c r="A294" s="94" t="s">
        <v>112</v>
      </c>
      <c r="B294" s="107" t="s">
        <v>47</v>
      </c>
      <c r="C294" s="92">
        <f>SUMIFS('Rozpočet projektu'!$G$10:$G$5057,'Rozpočet projektu'!$I$10:$I$5057,$A294&amp;"*",'Rozpočet projektu'!$C$10:$C$5057,$B294)</f>
        <v>0</v>
      </c>
      <c r="D294" s="92" t="str">
        <f t="shared" si="31"/>
        <v/>
      </c>
      <c r="E294" s="92" t="str">
        <f t="shared" si="32"/>
        <v/>
      </c>
      <c r="F294" s="87"/>
      <c r="G294" s="87"/>
      <c r="H294" s="87"/>
      <c r="I294" s="87"/>
    </row>
    <row r="295" spans="1:9" ht="38.25" x14ac:dyDescent="0.2">
      <c r="A295" s="94" t="s">
        <v>112</v>
      </c>
      <c r="B295" s="107" t="s">
        <v>151</v>
      </c>
      <c r="C295" s="92">
        <f>SUMIFS('Rozpočet projektu'!$G$10:$G$5057,'Rozpočet projektu'!$I$10:$I$5057,$A295&amp;"*",'Rozpočet projektu'!$C$10:$C$5057,$B295)</f>
        <v>0</v>
      </c>
      <c r="D295" s="92" t="str">
        <f t="shared" si="31"/>
        <v/>
      </c>
      <c r="E295" s="92" t="str">
        <f t="shared" si="32"/>
        <v/>
      </c>
      <c r="F295" s="87"/>
      <c r="G295" s="87"/>
      <c r="H295" s="87"/>
      <c r="I295" s="87"/>
    </row>
    <row r="296" spans="1:9" ht="25.5" x14ac:dyDescent="0.2">
      <c r="A296" s="94" t="s">
        <v>112</v>
      </c>
      <c r="B296" s="107" t="s">
        <v>150</v>
      </c>
      <c r="C296" s="92">
        <f>SUMIFS('Rozpočet projektu'!$G$10:$G$5057,'Rozpočet projektu'!$I$10:$I$5057,$A296&amp;"*",'Rozpočet projektu'!$C$10:$C$5057,$B296)</f>
        <v>0</v>
      </c>
      <c r="D296" s="92" t="str">
        <f t="shared" si="31"/>
        <v/>
      </c>
      <c r="E296" s="92" t="str">
        <f t="shared" si="32"/>
        <v/>
      </c>
      <c r="F296" s="87"/>
      <c r="G296" s="87"/>
      <c r="H296" s="87"/>
      <c r="I296" s="87"/>
    </row>
    <row r="297" spans="1:9" ht="38.25" x14ac:dyDescent="0.2">
      <c r="A297" s="94" t="s">
        <v>112</v>
      </c>
      <c r="B297" s="107" t="s">
        <v>152</v>
      </c>
      <c r="C297" s="92">
        <f>SUMIFS('Rozpočet projektu'!$G$10:$G$5057,'Rozpočet projektu'!$I$10:$I$5057,$A297&amp;"*",'Rozpočet projektu'!$C$10:$C$5057,$B297)</f>
        <v>0</v>
      </c>
      <c r="D297" s="92" t="str">
        <f t="shared" si="31"/>
        <v/>
      </c>
      <c r="E297" s="92" t="str">
        <f t="shared" si="32"/>
        <v/>
      </c>
      <c r="F297" s="87"/>
      <c r="G297" s="87"/>
      <c r="H297" s="87"/>
      <c r="I297" s="87"/>
    </row>
    <row r="298" spans="1:9" ht="25.5" x14ac:dyDescent="0.2">
      <c r="A298" s="94" t="s">
        <v>112</v>
      </c>
      <c r="B298" s="107" t="s">
        <v>51</v>
      </c>
      <c r="C298" s="92">
        <f>SUMIFS('Rozpočet projektu'!$G$10:$G$5057,'Rozpočet projektu'!$I$10:$I$5057,$A298&amp;"*",'Rozpočet projektu'!$C$10:$C$5057,$B298)</f>
        <v>0</v>
      </c>
      <c r="D298" s="92" t="str">
        <f t="shared" si="31"/>
        <v/>
      </c>
      <c r="E298" s="92" t="str">
        <f t="shared" si="32"/>
        <v/>
      </c>
      <c r="F298" s="87"/>
      <c r="G298" s="87"/>
      <c r="H298" s="87"/>
      <c r="I298" s="87"/>
    </row>
    <row r="299" spans="1:9" x14ac:dyDescent="0.2">
      <c r="A299" s="94" t="s">
        <v>112</v>
      </c>
      <c r="B299" s="107" t="s">
        <v>52</v>
      </c>
      <c r="C299" s="92">
        <f>SUMIFS('Rozpočet projektu'!$G$10:$G$5057,'Rozpočet projektu'!$I$10:$I$5057,$A299&amp;"*",'Rozpočet projektu'!$C$10:$C$5057,$B299)</f>
        <v>0</v>
      </c>
      <c r="D299" s="92" t="str">
        <f t="shared" si="31"/>
        <v/>
      </c>
      <c r="E299" s="92" t="str">
        <f t="shared" si="32"/>
        <v/>
      </c>
      <c r="F299" s="87"/>
      <c r="G299" s="87"/>
      <c r="H299" s="87"/>
      <c r="I299" s="87"/>
    </row>
    <row r="300" spans="1:9" x14ac:dyDescent="0.2">
      <c r="A300" s="94" t="s">
        <v>112</v>
      </c>
      <c r="B300" s="107" t="s">
        <v>53</v>
      </c>
      <c r="C300" s="92">
        <f>SUMIFS('Rozpočet projektu'!$G$10:$G$5057,'Rozpočet projektu'!$I$10:$I$5057,$A300&amp;"*",'Rozpočet projektu'!$C$10:$C$5057,$B300)</f>
        <v>0</v>
      </c>
      <c r="D300" s="92" t="str">
        <f t="shared" ref="D300:D317" si="33">IFERROR(IF(IF(ROUND($D$2*C300,2)&gt;($D$2*C300),ROUND($D$2*C300,2)-ROUNDUP(ROUND($D$2*C300,2)-($D$2*C300),2),ROUND($D$2*C300,2))&gt;0,IF(ROUND($D$2*C300,2)&gt;($D$2*C300),ROUND($D$2*C300,2)-ROUNDUP(ROUND($D$2*C300,2)-($D$2*C300),2),ROUND($D$2*C300,2)),""),"")</f>
        <v/>
      </c>
      <c r="E300" s="92" t="str">
        <f t="shared" si="32"/>
        <v/>
      </c>
      <c r="F300" s="87"/>
      <c r="G300" s="87"/>
      <c r="H300" s="87"/>
      <c r="I300" s="87"/>
    </row>
    <row r="301" spans="1:9" x14ac:dyDescent="0.2">
      <c r="A301" s="94" t="s">
        <v>112</v>
      </c>
      <c r="B301" s="94" t="s">
        <v>43</v>
      </c>
      <c r="C301" s="92">
        <f>SUMIFS('Rozpočet projektu'!$G$10:$G$5057,'Rozpočet projektu'!$I$10:$I$5057,$A301&amp;"*",'Rozpočet projektu'!$C$10:$C$5057,$B301)</f>
        <v>0</v>
      </c>
      <c r="D301" s="92" t="str">
        <f t="shared" si="33"/>
        <v/>
      </c>
      <c r="E301" s="92" t="str">
        <f t="shared" ref="E301:E317" si="34">IFERROR(C301-D301,"")</f>
        <v/>
      </c>
      <c r="F301" s="87"/>
      <c r="G301" s="87"/>
      <c r="H301" s="87"/>
      <c r="I301" s="87"/>
    </row>
    <row r="302" spans="1:9" ht="38.25" x14ac:dyDescent="0.2">
      <c r="A302" s="94" t="s">
        <v>113</v>
      </c>
      <c r="B302" s="107" t="s">
        <v>47</v>
      </c>
      <c r="C302" s="92">
        <f>SUMIFS('Rozpočet projektu'!$G$10:$G$5057,'Rozpočet projektu'!$I$10:$I$5057,$A302&amp;"*",'Rozpočet projektu'!$C$10:$C$5057,$B302)</f>
        <v>0</v>
      </c>
      <c r="D302" s="92" t="str">
        <f t="shared" si="33"/>
        <v/>
      </c>
      <c r="E302" s="92" t="str">
        <f t="shared" si="34"/>
        <v/>
      </c>
      <c r="F302" s="87"/>
      <c r="G302" s="87"/>
      <c r="H302" s="87"/>
      <c r="I302" s="87"/>
    </row>
    <row r="303" spans="1:9" ht="38.25" x14ac:dyDescent="0.2">
      <c r="A303" s="94" t="s">
        <v>113</v>
      </c>
      <c r="B303" s="107" t="s">
        <v>151</v>
      </c>
      <c r="C303" s="92">
        <f>SUMIFS('Rozpočet projektu'!$G$10:$G$5057,'Rozpočet projektu'!$I$10:$I$5057,$A303&amp;"*",'Rozpočet projektu'!$C$10:$C$5057,$B303)</f>
        <v>0</v>
      </c>
      <c r="D303" s="92" t="str">
        <f t="shared" si="33"/>
        <v/>
      </c>
      <c r="E303" s="92" t="str">
        <f t="shared" si="34"/>
        <v/>
      </c>
      <c r="F303" s="87"/>
      <c r="G303" s="87"/>
      <c r="H303" s="87"/>
      <c r="I303" s="87"/>
    </row>
    <row r="304" spans="1:9" ht="25.5" x14ac:dyDescent="0.2">
      <c r="A304" s="94" t="s">
        <v>113</v>
      </c>
      <c r="B304" s="107" t="s">
        <v>150</v>
      </c>
      <c r="C304" s="92">
        <f>SUMIFS('Rozpočet projektu'!$G$10:$G$5057,'Rozpočet projektu'!$I$10:$I$5057,$A304&amp;"*",'Rozpočet projektu'!$C$10:$C$5057,$B304)</f>
        <v>0</v>
      </c>
      <c r="D304" s="92" t="str">
        <f t="shared" si="33"/>
        <v/>
      </c>
      <c r="E304" s="92" t="str">
        <f t="shared" si="34"/>
        <v/>
      </c>
      <c r="F304" s="87"/>
      <c r="G304" s="87"/>
      <c r="H304" s="87"/>
      <c r="I304" s="87"/>
    </row>
    <row r="305" spans="1:9" ht="38.25" x14ac:dyDescent="0.2">
      <c r="A305" s="94" t="s">
        <v>113</v>
      </c>
      <c r="B305" s="107" t="s">
        <v>152</v>
      </c>
      <c r="C305" s="92">
        <f>SUMIFS('Rozpočet projektu'!$G$10:$G$5057,'Rozpočet projektu'!$I$10:$I$5057,$A305&amp;"*",'Rozpočet projektu'!$C$10:$C$5057,$B305)</f>
        <v>0</v>
      </c>
      <c r="D305" s="92" t="str">
        <f t="shared" si="33"/>
        <v/>
      </c>
      <c r="E305" s="92" t="str">
        <f t="shared" si="34"/>
        <v/>
      </c>
      <c r="F305" s="87"/>
      <c r="G305" s="87"/>
      <c r="H305" s="87"/>
      <c r="I305" s="87"/>
    </row>
    <row r="306" spans="1:9" ht="25.5" x14ac:dyDescent="0.2">
      <c r="A306" s="94" t="s">
        <v>113</v>
      </c>
      <c r="B306" s="107" t="s">
        <v>51</v>
      </c>
      <c r="C306" s="92">
        <f>SUMIFS('Rozpočet projektu'!$G$10:$G$5057,'Rozpočet projektu'!$I$10:$I$5057,$A306&amp;"*",'Rozpočet projektu'!$C$10:$C$5057,$B306)</f>
        <v>0</v>
      </c>
      <c r="D306" s="92" t="str">
        <f t="shared" si="33"/>
        <v/>
      </c>
      <c r="E306" s="92" t="str">
        <f t="shared" si="34"/>
        <v/>
      </c>
      <c r="F306" s="87"/>
      <c r="G306" s="87"/>
      <c r="H306" s="87"/>
      <c r="I306" s="87"/>
    </row>
    <row r="307" spans="1:9" x14ac:dyDescent="0.2">
      <c r="A307" s="94" t="s">
        <v>113</v>
      </c>
      <c r="B307" s="107" t="s">
        <v>52</v>
      </c>
      <c r="C307" s="92">
        <f>SUMIFS('Rozpočet projektu'!$G$10:$G$5057,'Rozpočet projektu'!$I$10:$I$5057,$A307&amp;"*",'Rozpočet projektu'!$C$10:$C$5057,$B307)</f>
        <v>0</v>
      </c>
      <c r="D307" s="92" t="str">
        <f t="shared" si="33"/>
        <v/>
      </c>
      <c r="E307" s="92" t="str">
        <f t="shared" si="34"/>
        <v/>
      </c>
      <c r="F307" s="87"/>
      <c r="G307" s="87"/>
      <c r="H307" s="87"/>
      <c r="I307" s="87"/>
    </row>
    <row r="308" spans="1:9" x14ac:dyDescent="0.2">
      <c r="A308" s="94" t="s">
        <v>113</v>
      </c>
      <c r="B308" s="107" t="s">
        <v>53</v>
      </c>
      <c r="C308" s="92">
        <f>SUMIFS('Rozpočet projektu'!$G$10:$G$5057,'Rozpočet projektu'!$I$10:$I$5057,$A308&amp;"*",'Rozpočet projektu'!$C$10:$C$5057,$B308)</f>
        <v>0</v>
      </c>
      <c r="D308" s="92" t="str">
        <f t="shared" si="33"/>
        <v/>
      </c>
      <c r="E308" s="92" t="str">
        <f t="shared" si="34"/>
        <v/>
      </c>
      <c r="F308" s="87"/>
      <c r="G308" s="87"/>
      <c r="H308" s="87"/>
      <c r="I308" s="87"/>
    </row>
    <row r="309" spans="1:9" x14ac:dyDescent="0.2">
      <c r="A309" s="94" t="s">
        <v>113</v>
      </c>
      <c r="B309" s="94" t="s">
        <v>43</v>
      </c>
      <c r="C309" s="92">
        <f>SUMIFS('Rozpočet projektu'!$G$10:$G$5057,'Rozpočet projektu'!$I$10:$I$5057,$A309&amp;"*",'Rozpočet projektu'!$C$10:$C$5057,$B309)</f>
        <v>0</v>
      </c>
      <c r="D309" s="92" t="str">
        <f t="shared" si="33"/>
        <v/>
      </c>
      <c r="E309" s="92" t="str">
        <f t="shared" si="34"/>
        <v/>
      </c>
      <c r="F309" s="87"/>
      <c r="G309" s="87"/>
      <c r="H309" s="87"/>
      <c r="I309" s="87"/>
    </row>
    <row r="310" spans="1:9" ht="38.25" x14ac:dyDescent="0.2">
      <c r="A310" s="94" t="s">
        <v>114</v>
      </c>
      <c r="B310" s="107" t="s">
        <v>47</v>
      </c>
      <c r="C310" s="92">
        <f>SUMIFS('Rozpočet projektu'!$G$10:$G$5057,'Rozpočet projektu'!$I$10:$I$5057,$A310&amp;"*",'Rozpočet projektu'!$C$10:$C$5057,$B310)</f>
        <v>0</v>
      </c>
      <c r="D310" s="92" t="str">
        <f t="shared" si="33"/>
        <v/>
      </c>
      <c r="E310" s="92" t="str">
        <f t="shared" si="34"/>
        <v/>
      </c>
      <c r="F310" s="87"/>
      <c r="G310" s="87"/>
      <c r="H310" s="87"/>
      <c r="I310" s="87"/>
    </row>
    <row r="311" spans="1:9" ht="38.25" x14ac:dyDescent="0.2">
      <c r="A311" s="94" t="s">
        <v>114</v>
      </c>
      <c r="B311" s="107" t="s">
        <v>151</v>
      </c>
      <c r="C311" s="92">
        <f>SUMIFS('Rozpočet projektu'!$G$10:$G$5057,'Rozpočet projektu'!$I$10:$I$5057,$A311&amp;"*",'Rozpočet projektu'!$C$10:$C$5057,$B311)</f>
        <v>0</v>
      </c>
      <c r="D311" s="92" t="str">
        <f t="shared" si="33"/>
        <v/>
      </c>
      <c r="E311" s="92" t="str">
        <f t="shared" si="34"/>
        <v/>
      </c>
      <c r="F311" s="87"/>
      <c r="G311" s="87"/>
      <c r="H311" s="87"/>
      <c r="I311" s="87"/>
    </row>
    <row r="312" spans="1:9" ht="25.5" x14ac:dyDescent="0.2">
      <c r="A312" s="94" t="s">
        <v>114</v>
      </c>
      <c r="B312" s="107" t="s">
        <v>150</v>
      </c>
      <c r="C312" s="92">
        <f>SUMIFS('Rozpočet projektu'!$G$10:$G$5057,'Rozpočet projektu'!$I$10:$I$5057,$A312&amp;"*",'Rozpočet projektu'!$C$10:$C$5057,$B312)</f>
        <v>0</v>
      </c>
      <c r="D312" s="92" t="str">
        <f t="shared" si="33"/>
        <v/>
      </c>
      <c r="E312" s="92" t="str">
        <f t="shared" si="34"/>
        <v/>
      </c>
      <c r="F312" s="87"/>
      <c r="G312" s="87"/>
      <c r="H312" s="87"/>
      <c r="I312" s="87"/>
    </row>
    <row r="313" spans="1:9" ht="38.25" x14ac:dyDescent="0.2">
      <c r="A313" s="94" t="s">
        <v>114</v>
      </c>
      <c r="B313" s="107" t="s">
        <v>152</v>
      </c>
      <c r="C313" s="92">
        <f>SUMIFS('Rozpočet projektu'!$G$10:$G$5057,'Rozpočet projektu'!$I$10:$I$5057,$A313&amp;"*",'Rozpočet projektu'!$C$10:$C$5057,$B313)</f>
        <v>0</v>
      </c>
      <c r="D313" s="92" t="str">
        <f t="shared" si="33"/>
        <v/>
      </c>
      <c r="E313" s="92" t="str">
        <f t="shared" si="34"/>
        <v/>
      </c>
      <c r="F313" s="87"/>
      <c r="G313" s="87"/>
      <c r="H313" s="87"/>
      <c r="I313" s="87"/>
    </row>
    <row r="314" spans="1:9" ht="25.5" x14ac:dyDescent="0.2">
      <c r="A314" s="94" t="s">
        <v>114</v>
      </c>
      <c r="B314" s="107" t="s">
        <v>51</v>
      </c>
      <c r="C314" s="92">
        <f>SUMIFS('Rozpočet projektu'!$G$10:$G$5057,'Rozpočet projektu'!$I$10:$I$5057,$A314&amp;"*",'Rozpočet projektu'!$C$10:$C$5057,$B314)</f>
        <v>0</v>
      </c>
      <c r="D314" s="92" t="str">
        <f t="shared" si="33"/>
        <v/>
      </c>
      <c r="E314" s="92" t="str">
        <f t="shared" si="34"/>
        <v/>
      </c>
      <c r="F314" s="87"/>
      <c r="G314" s="87"/>
      <c r="H314" s="87"/>
      <c r="I314" s="87"/>
    </row>
    <row r="315" spans="1:9" x14ac:dyDescent="0.2">
      <c r="A315" s="94" t="s">
        <v>114</v>
      </c>
      <c r="B315" s="107" t="s">
        <v>52</v>
      </c>
      <c r="C315" s="92">
        <f>SUMIFS('Rozpočet projektu'!$G$10:$G$5057,'Rozpočet projektu'!$I$10:$I$5057,$A315&amp;"*",'Rozpočet projektu'!$C$10:$C$5057,$B315)</f>
        <v>0</v>
      </c>
      <c r="D315" s="92" t="str">
        <f t="shared" si="33"/>
        <v/>
      </c>
      <c r="E315" s="92" t="str">
        <f t="shared" si="34"/>
        <v/>
      </c>
      <c r="F315" s="87"/>
      <c r="G315" s="87"/>
      <c r="H315" s="87"/>
      <c r="I315" s="87"/>
    </row>
    <row r="316" spans="1:9" x14ac:dyDescent="0.2">
      <c r="A316" s="94" t="s">
        <v>114</v>
      </c>
      <c r="B316" s="107" t="s">
        <v>53</v>
      </c>
      <c r="C316" s="92">
        <f>SUMIFS('Rozpočet projektu'!$G$10:$G$5057,'Rozpočet projektu'!$I$10:$I$5057,$A316&amp;"*",'Rozpočet projektu'!$C$10:$C$5057,$B316)</f>
        <v>0</v>
      </c>
      <c r="D316" s="92" t="str">
        <f t="shared" si="33"/>
        <v/>
      </c>
      <c r="E316" s="92" t="str">
        <f t="shared" si="34"/>
        <v/>
      </c>
      <c r="F316" s="87"/>
      <c r="G316" s="87"/>
      <c r="H316" s="87"/>
      <c r="I316" s="87"/>
    </row>
    <row r="317" spans="1:9" x14ac:dyDescent="0.2">
      <c r="A317" s="94" t="s">
        <v>114</v>
      </c>
      <c r="B317" s="94" t="s">
        <v>43</v>
      </c>
      <c r="C317" s="92">
        <f>SUMIFS('Rozpočet projektu'!$G$10:$G$5057,'Rozpočet projektu'!$I$10:$I$5057,$A317&amp;"*",'Rozpočet projektu'!$C$10:$C$5057,$B317)</f>
        <v>0</v>
      </c>
      <c r="D317" s="92" t="str">
        <f t="shared" si="33"/>
        <v/>
      </c>
      <c r="E317" s="92" t="str">
        <f t="shared" si="34"/>
        <v/>
      </c>
      <c r="F317" s="87"/>
      <c r="G317" s="87"/>
      <c r="H317" s="87"/>
      <c r="I317" s="87"/>
    </row>
    <row r="318" spans="1:9" ht="38.25" x14ac:dyDescent="0.2">
      <c r="A318" s="94" t="s">
        <v>115</v>
      </c>
      <c r="B318" s="107" t="s">
        <v>47</v>
      </c>
      <c r="C318" s="92">
        <f>SUMIFS('Rozpočet projektu'!$G$10:$G$5057,'Rozpočet projektu'!$I$10:$I$5057,$A318&amp;"*",'Rozpočet projektu'!$C$10:$C$5057,$B318)</f>
        <v>0</v>
      </c>
      <c r="D318" s="92" t="str">
        <f t="shared" ref="D318:D333" si="35">IFERROR(IF(IF(ROUND($D$2*C318,2)&gt;($D$2*C318),ROUND($D$2*C318,2)-ROUNDUP(ROUND($D$2*C318,2)-($D$2*C318),2),ROUND($D$2*C318,2))&gt;0,IF(ROUND($D$2*C318,2)&gt;($D$2*C318),ROUND($D$2*C318,2)-ROUNDUP(ROUND($D$2*C318,2)-($D$2*C318),2),ROUND($D$2*C318,2)),""),"")</f>
        <v/>
      </c>
      <c r="E318" s="92" t="str">
        <f t="shared" ref="E318:E333" si="36">IFERROR(C318-D318,"")</f>
        <v/>
      </c>
      <c r="F318" s="87"/>
      <c r="G318" s="87"/>
      <c r="H318" s="87"/>
      <c r="I318" s="87"/>
    </row>
    <row r="319" spans="1:9" ht="38.25" x14ac:dyDescent="0.2">
      <c r="A319" s="94" t="s">
        <v>115</v>
      </c>
      <c r="B319" s="107" t="s">
        <v>151</v>
      </c>
      <c r="C319" s="92">
        <f>SUMIFS('Rozpočet projektu'!$G$10:$G$5057,'Rozpočet projektu'!$I$10:$I$5057,$A319&amp;"*",'Rozpočet projektu'!$C$10:$C$5057,$B319)</f>
        <v>0</v>
      </c>
      <c r="D319" s="92" t="str">
        <f t="shared" si="35"/>
        <v/>
      </c>
      <c r="E319" s="92" t="str">
        <f t="shared" si="36"/>
        <v/>
      </c>
      <c r="F319" s="87"/>
      <c r="G319" s="87"/>
      <c r="H319" s="87"/>
      <c r="I319" s="87"/>
    </row>
    <row r="320" spans="1:9" ht="25.5" x14ac:dyDescent="0.2">
      <c r="A320" s="94" t="s">
        <v>115</v>
      </c>
      <c r="B320" s="107" t="s">
        <v>150</v>
      </c>
      <c r="C320" s="92">
        <f>SUMIFS('Rozpočet projektu'!$G$10:$G$5057,'Rozpočet projektu'!$I$10:$I$5057,$A320&amp;"*",'Rozpočet projektu'!$C$10:$C$5057,$B320)</f>
        <v>0</v>
      </c>
      <c r="D320" s="92" t="str">
        <f t="shared" si="35"/>
        <v/>
      </c>
      <c r="E320" s="92" t="str">
        <f t="shared" si="36"/>
        <v/>
      </c>
      <c r="F320" s="87"/>
      <c r="G320" s="87"/>
      <c r="H320" s="87"/>
      <c r="I320" s="87"/>
    </row>
    <row r="321" spans="1:9" ht="38.25" x14ac:dyDescent="0.2">
      <c r="A321" s="94" t="s">
        <v>115</v>
      </c>
      <c r="B321" s="107" t="s">
        <v>152</v>
      </c>
      <c r="C321" s="92">
        <f>SUMIFS('Rozpočet projektu'!$G$10:$G$5057,'Rozpočet projektu'!$I$10:$I$5057,$A321&amp;"*",'Rozpočet projektu'!$C$10:$C$5057,$B321)</f>
        <v>0</v>
      </c>
      <c r="D321" s="92" t="str">
        <f t="shared" si="35"/>
        <v/>
      </c>
      <c r="E321" s="92" t="str">
        <f t="shared" si="36"/>
        <v/>
      </c>
      <c r="F321" s="87"/>
      <c r="G321" s="87"/>
      <c r="H321" s="87"/>
      <c r="I321" s="87"/>
    </row>
    <row r="322" spans="1:9" ht="25.5" x14ac:dyDescent="0.2">
      <c r="A322" s="94" t="s">
        <v>115</v>
      </c>
      <c r="B322" s="107" t="s">
        <v>51</v>
      </c>
      <c r="C322" s="92">
        <f>SUMIFS('Rozpočet projektu'!$G$10:$G$5057,'Rozpočet projektu'!$I$10:$I$5057,$A322&amp;"*",'Rozpočet projektu'!$C$10:$C$5057,$B322)</f>
        <v>0</v>
      </c>
      <c r="D322" s="92" t="str">
        <f t="shared" si="35"/>
        <v/>
      </c>
      <c r="E322" s="92" t="str">
        <f t="shared" si="36"/>
        <v/>
      </c>
      <c r="F322" s="87"/>
      <c r="G322" s="87"/>
      <c r="H322" s="87"/>
      <c r="I322" s="87"/>
    </row>
    <row r="323" spans="1:9" x14ac:dyDescent="0.2">
      <c r="A323" s="94" t="s">
        <v>115</v>
      </c>
      <c r="B323" s="107" t="s">
        <v>52</v>
      </c>
      <c r="C323" s="92">
        <f>SUMIFS('Rozpočet projektu'!$G$10:$G$5057,'Rozpočet projektu'!$I$10:$I$5057,$A323&amp;"*",'Rozpočet projektu'!$C$10:$C$5057,$B323)</f>
        <v>0</v>
      </c>
      <c r="D323" s="92" t="str">
        <f t="shared" si="35"/>
        <v/>
      </c>
      <c r="E323" s="92" t="str">
        <f t="shared" si="36"/>
        <v/>
      </c>
      <c r="F323" s="87"/>
      <c r="G323" s="87"/>
      <c r="H323" s="87"/>
      <c r="I323" s="87"/>
    </row>
    <row r="324" spans="1:9" x14ac:dyDescent="0.2">
      <c r="A324" s="94" t="s">
        <v>115</v>
      </c>
      <c r="B324" s="107" t="s">
        <v>53</v>
      </c>
      <c r="C324" s="92">
        <f>SUMIFS('Rozpočet projektu'!$G$10:$G$5057,'Rozpočet projektu'!$I$10:$I$5057,$A324&amp;"*",'Rozpočet projektu'!$C$10:$C$5057,$B324)</f>
        <v>0</v>
      </c>
      <c r="D324" s="92" t="str">
        <f t="shared" si="35"/>
        <v/>
      </c>
      <c r="E324" s="92" t="str">
        <f t="shared" si="36"/>
        <v/>
      </c>
      <c r="F324" s="87"/>
      <c r="G324" s="87"/>
      <c r="H324" s="87"/>
      <c r="I324" s="87"/>
    </row>
    <row r="325" spans="1:9" x14ac:dyDescent="0.2">
      <c r="A325" s="94" t="s">
        <v>115</v>
      </c>
      <c r="B325" s="94" t="s">
        <v>43</v>
      </c>
      <c r="C325" s="92">
        <f>SUMIFS('Rozpočet projektu'!$G$10:$G$5057,'Rozpočet projektu'!$I$10:$I$5057,$A325&amp;"*",'Rozpočet projektu'!$C$10:$C$5057,$B325)</f>
        <v>0</v>
      </c>
      <c r="D325" s="92" t="str">
        <f t="shared" si="35"/>
        <v/>
      </c>
      <c r="E325" s="92" t="str">
        <f t="shared" si="36"/>
        <v/>
      </c>
      <c r="F325" s="87"/>
      <c r="G325" s="87"/>
      <c r="H325" s="87"/>
      <c r="I325" s="87"/>
    </row>
    <row r="326" spans="1:9" ht="38.25" x14ac:dyDescent="0.2">
      <c r="A326" s="94" t="s">
        <v>116</v>
      </c>
      <c r="B326" s="107" t="s">
        <v>47</v>
      </c>
      <c r="C326" s="92">
        <f>SUMIFS('Rozpočet projektu'!$G$10:$G$5057,'Rozpočet projektu'!$I$10:$I$5057,$A326&amp;"*",'Rozpočet projektu'!$C$10:$C$5057,$B326)</f>
        <v>0</v>
      </c>
      <c r="D326" s="92" t="str">
        <f t="shared" si="35"/>
        <v/>
      </c>
      <c r="E326" s="92" t="str">
        <f t="shared" si="36"/>
        <v/>
      </c>
      <c r="F326" s="87"/>
      <c r="G326" s="87"/>
      <c r="H326" s="87"/>
      <c r="I326" s="87"/>
    </row>
    <row r="327" spans="1:9" ht="38.25" x14ac:dyDescent="0.2">
      <c r="A327" s="94" t="s">
        <v>116</v>
      </c>
      <c r="B327" s="107" t="s">
        <v>151</v>
      </c>
      <c r="C327" s="92">
        <f>SUMIFS('Rozpočet projektu'!$G$10:$G$5057,'Rozpočet projektu'!$I$10:$I$5057,$A327&amp;"*",'Rozpočet projektu'!$C$10:$C$5057,$B327)</f>
        <v>0</v>
      </c>
      <c r="D327" s="92" t="str">
        <f t="shared" si="35"/>
        <v/>
      </c>
      <c r="E327" s="92" t="str">
        <f t="shared" si="36"/>
        <v/>
      </c>
      <c r="F327" s="87"/>
      <c r="G327" s="87"/>
      <c r="H327" s="87"/>
      <c r="I327" s="87"/>
    </row>
    <row r="328" spans="1:9" ht="25.5" x14ac:dyDescent="0.2">
      <c r="A328" s="94" t="s">
        <v>116</v>
      </c>
      <c r="B328" s="107" t="s">
        <v>150</v>
      </c>
      <c r="C328" s="92">
        <f>SUMIFS('Rozpočet projektu'!$G$10:$G$5057,'Rozpočet projektu'!$I$10:$I$5057,$A328&amp;"*",'Rozpočet projektu'!$C$10:$C$5057,$B328)</f>
        <v>0</v>
      </c>
      <c r="D328" s="92" t="str">
        <f t="shared" si="35"/>
        <v/>
      </c>
      <c r="E328" s="92" t="str">
        <f t="shared" si="36"/>
        <v/>
      </c>
      <c r="F328" s="87"/>
      <c r="G328" s="87"/>
      <c r="H328" s="87"/>
      <c r="I328" s="87"/>
    </row>
    <row r="329" spans="1:9" ht="38.25" x14ac:dyDescent="0.2">
      <c r="A329" s="94" t="s">
        <v>116</v>
      </c>
      <c r="B329" s="107" t="s">
        <v>152</v>
      </c>
      <c r="C329" s="92">
        <f>SUMIFS('Rozpočet projektu'!$G$10:$G$5057,'Rozpočet projektu'!$I$10:$I$5057,$A329&amp;"*",'Rozpočet projektu'!$C$10:$C$5057,$B329)</f>
        <v>0</v>
      </c>
      <c r="D329" s="92" t="str">
        <f t="shared" si="35"/>
        <v/>
      </c>
      <c r="E329" s="92" t="str">
        <f t="shared" si="36"/>
        <v/>
      </c>
      <c r="F329" s="87"/>
      <c r="G329" s="87"/>
      <c r="H329" s="87"/>
      <c r="I329" s="87"/>
    </row>
    <row r="330" spans="1:9" ht="25.5" x14ac:dyDescent="0.2">
      <c r="A330" s="94" t="s">
        <v>116</v>
      </c>
      <c r="B330" s="107" t="s">
        <v>51</v>
      </c>
      <c r="C330" s="92">
        <f>SUMIFS('Rozpočet projektu'!$G$10:$G$5057,'Rozpočet projektu'!$I$10:$I$5057,$A330&amp;"*",'Rozpočet projektu'!$C$10:$C$5057,$B330)</f>
        <v>0</v>
      </c>
      <c r="D330" s="92" t="str">
        <f t="shared" si="35"/>
        <v/>
      </c>
      <c r="E330" s="92" t="str">
        <f t="shared" si="36"/>
        <v/>
      </c>
      <c r="F330" s="87"/>
      <c r="G330" s="87"/>
      <c r="H330" s="87"/>
      <c r="I330" s="87"/>
    </row>
    <row r="331" spans="1:9" x14ac:dyDescent="0.2">
      <c r="A331" s="94" t="s">
        <v>116</v>
      </c>
      <c r="B331" s="107" t="s">
        <v>52</v>
      </c>
      <c r="C331" s="92">
        <f>SUMIFS('Rozpočet projektu'!$G$10:$G$5057,'Rozpočet projektu'!$I$10:$I$5057,$A331&amp;"*",'Rozpočet projektu'!$C$10:$C$5057,$B331)</f>
        <v>0</v>
      </c>
      <c r="D331" s="92" t="str">
        <f t="shared" si="35"/>
        <v/>
      </c>
      <c r="E331" s="92" t="str">
        <f t="shared" si="36"/>
        <v/>
      </c>
      <c r="F331" s="87"/>
      <c r="G331" s="87"/>
      <c r="H331" s="87"/>
      <c r="I331" s="87"/>
    </row>
    <row r="332" spans="1:9" x14ac:dyDescent="0.2">
      <c r="A332" s="94" t="s">
        <v>116</v>
      </c>
      <c r="B332" s="107" t="s">
        <v>53</v>
      </c>
      <c r="C332" s="92">
        <f>SUMIFS('Rozpočet projektu'!$G$10:$G$5057,'Rozpočet projektu'!$I$10:$I$5057,$A332&amp;"*",'Rozpočet projektu'!$C$10:$C$5057,$B332)</f>
        <v>0</v>
      </c>
      <c r="D332" s="92" t="str">
        <f t="shared" si="35"/>
        <v/>
      </c>
      <c r="E332" s="92" t="str">
        <f t="shared" si="36"/>
        <v/>
      </c>
      <c r="F332" s="87"/>
      <c r="G332" s="87"/>
      <c r="H332" s="87"/>
      <c r="I332" s="87"/>
    </row>
    <row r="333" spans="1:9" x14ac:dyDescent="0.2">
      <c r="A333" s="94" t="s">
        <v>116</v>
      </c>
      <c r="B333" s="94" t="s">
        <v>43</v>
      </c>
      <c r="C333" s="92">
        <f>SUMIFS('Rozpočet projektu'!$G$10:$G$5057,'Rozpočet projektu'!$I$10:$I$5057,$A333&amp;"*",'Rozpočet projektu'!$C$10:$C$5057,$B333)</f>
        <v>0</v>
      </c>
      <c r="D333" s="92" t="str">
        <f t="shared" si="35"/>
        <v/>
      </c>
      <c r="E333" s="92" t="str">
        <f t="shared" si="36"/>
        <v/>
      </c>
      <c r="F333" s="87"/>
      <c r="G333" s="87"/>
      <c r="H333" s="87"/>
      <c r="I333" s="87"/>
    </row>
    <row r="334" spans="1:9" ht="38.25" x14ac:dyDescent="0.2">
      <c r="A334" s="94" t="s">
        <v>117</v>
      </c>
      <c r="B334" s="107" t="s">
        <v>47</v>
      </c>
      <c r="C334" s="92">
        <f>SUMIFS('Rozpočet projektu'!$G$10:$G$5057,'Rozpočet projektu'!$I$10:$I$5057,$A334&amp;"*",'Rozpočet projektu'!$C$10:$C$5057,$B334)</f>
        <v>0</v>
      </c>
      <c r="D334" s="92" t="str">
        <f t="shared" ref="D334:D357" si="37">IFERROR(IF(IF(ROUND($D$2*C334,2)&gt;($D$2*C334),ROUND($D$2*C334,2)-ROUNDUP(ROUND($D$2*C334,2)-($D$2*C334),2),ROUND($D$2*C334,2))&gt;0,IF(ROUND($D$2*C334,2)&gt;($D$2*C334),ROUND($D$2*C334,2)-ROUNDUP(ROUND($D$2*C334,2)-($D$2*C334),2),ROUND($D$2*C334,2)),""),"")</f>
        <v/>
      </c>
      <c r="E334" s="92" t="str">
        <f t="shared" ref="E334:E357" si="38">IFERROR(C334-D334,"")</f>
        <v/>
      </c>
      <c r="F334" s="87"/>
      <c r="G334" s="87"/>
      <c r="H334" s="87"/>
      <c r="I334" s="87"/>
    </row>
    <row r="335" spans="1:9" ht="38.25" x14ac:dyDescent="0.2">
      <c r="A335" s="94" t="s">
        <v>117</v>
      </c>
      <c r="B335" s="107" t="s">
        <v>151</v>
      </c>
      <c r="C335" s="92">
        <f>SUMIFS('Rozpočet projektu'!$G$10:$G$5057,'Rozpočet projektu'!$I$10:$I$5057,$A335&amp;"*",'Rozpočet projektu'!$C$10:$C$5057,$B335)</f>
        <v>0</v>
      </c>
      <c r="D335" s="92" t="str">
        <f t="shared" si="37"/>
        <v/>
      </c>
      <c r="E335" s="92" t="str">
        <f t="shared" si="38"/>
        <v/>
      </c>
      <c r="F335" s="87"/>
      <c r="G335" s="87"/>
      <c r="H335" s="87"/>
      <c r="I335" s="87"/>
    </row>
    <row r="336" spans="1:9" ht="25.5" x14ac:dyDescent="0.2">
      <c r="A336" s="94" t="s">
        <v>117</v>
      </c>
      <c r="B336" s="107" t="s">
        <v>150</v>
      </c>
      <c r="C336" s="92">
        <f>SUMIFS('Rozpočet projektu'!$G$10:$G$5057,'Rozpočet projektu'!$I$10:$I$5057,$A336&amp;"*",'Rozpočet projektu'!$C$10:$C$5057,$B336)</f>
        <v>0</v>
      </c>
      <c r="D336" s="92" t="str">
        <f t="shared" si="37"/>
        <v/>
      </c>
      <c r="E336" s="92" t="str">
        <f t="shared" si="38"/>
        <v/>
      </c>
      <c r="F336" s="87"/>
      <c r="G336" s="87"/>
      <c r="H336" s="87"/>
      <c r="I336" s="87"/>
    </row>
    <row r="337" spans="1:9" ht="38.25" x14ac:dyDescent="0.2">
      <c r="A337" s="94" t="s">
        <v>117</v>
      </c>
      <c r="B337" s="107" t="s">
        <v>152</v>
      </c>
      <c r="C337" s="92">
        <f>SUMIFS('Rozpočet projektu'!$G$10:$G$5057,'Rozpočet projektu'!$I$10:$I$5057,$A337&amp;"*",'Rozpočet projektu'!$C$10:$C$5057,$B337)</f>
        <v>0</v>
      </c>
      <c r="D337" s="92" t="str">
        <f t="shared" si="37"/>
        <v/>
      </c>
      <c r="E337" s="92" t="str">
        <f t="shared" si="38"/>
        <v/>
      </c>
      <c r="F337" s="87"/>
      <c r="G337" s="87"/>
      <c r="H337" s="87"/>
      <c r="I337" s="87"/>
    </row>
    <row r="338" spans="1:9" ht="25.5" x14ac:dyDescent="0.2">
      <c r="A338" s="94" t="s">
        <v>117</v>
      </c>
      <c r="B338" s="107" t="s">
        <v>51</v>
      </c>
      <c r="C338" s="92">
        <f>SUMIFS('Rozpočet projektu'!$G$10:$G$5057,'Rozpočet projektu'!$I$10:$I$5057,$A338&amp;"*",'Rozpočet projektu'!$C$10:$C$5057,$B338)</f>
        <v>0</v>
      </c>
      <c r="D338" s="92" t="str">
        <f t="shared" si="37"/>
        <v/>
      </c>
      <c r="E338" s="92" t="str">
        <f t="shared" si="38"/>
        <v/>
      </c>
      <c r="F338" s="87"/>
      <c r="G338" s="87"/>
      <c r="H338" s="87"/>
      <c r="I338" s="87"/>
    </row>
    <row r="339" spans="1:9" x14ac:dyDescent="0.2">
      <c r="A339" s="94" t="s">
        <v>117</v>
      </c>
      <c r="B339" s="107" t="s">
        <v>52</v>
      </c>
      <c r="C339" s="92">
        <f>SUMIFS('Rozpočet projektu'!$G$10:$G$5057,'Rozpočet projektu'!$I$10:$I$5057,$A339&amp;"*",'Rozpočet projektu'!$C$10:$C$5057,$B339)</f>
        <v>0</v>
      </c>
      <c r="D339" s="92" t="str">
        <f t="shared" si="37"/>
        <v/>
      </c>
      <c r="E339" s="92" t="str">
        <f t="shared" si="38"/>
        <v/>
      </c>
      <c r="F339" s="87"/>
      <c r="G339" s="87"/>
      <c r="H339" s="87"/>
      <c r="I339" s="87"/>
    </row>
    <row r="340" spans="1:9" x14ac:dyDescent="0.2">
      <c r="A340" s="94" t="s">
        <v>117</v>
      </c>
      <c r="B340" s="107" t="s">
        <v>53</v>
      </c>
      <c r="C340" s="92">
        <f>SUMIFS('Rozpočet projektu'!$G$10:$G$5057,'Rozpočet projektu'!$I$10:$I$5057,$A340&amp;"*",'Rozpočet projektu'!$C$10:$C$5057,$B340)</f>
        <v>0</v>
      </c>
      <c r="D340" s="92" t="str">
        <f t="shared" si="37"/>
        <v/>
      </c>
      <c r="E340" s="92" t="str">
        <f t="shared" si="38"/>
        <v/>
      </c>
      <c r="F340" s="87"/>
      <c r="G340" s="87"/>
      <c r="H340" s="87"/>
      <c r="I340" s="87"/>
    </row>
    <row r="341" spans="1:9" x14ac:dyDescent="0.2">
      <c r="A341" s="94" t="s">
        <v>117</v>
      </c>
      <c r="B341" s="94" t="s">
        <v>43</v>
      </c>
      <c r="C341" s="92">
        <f>SUMIFS('Rozpočet projektu'!$G$10:$G$5057,'Rozpočet projektu'!$I$10:$I$5057,$A341&amp;"*",'Rozpočet projektu'!$C$10:$C$5057,$B341)</f>
        <v>0</v>
      </c>
      <c r="D341" s="92" t="str">
        <f t="shared" si="37"/>
        <v/>
      </c>
      <c r="E341" s="92" t="str">
        <f t="shared" si="38"/>
        <v/>
      </c>
      <c r="F341" s="87"/>
      <c r="G341" s="87"/>
      <c r="H341" s="87"/>
      <c r="I341" s="87"/>
    </row>
    <row r="342" spans="1:9" ht="38.25" x14ac:dyDescent="0.2">
      <c r="A342" s="94" t="s">
        <v>118</v>
      </c>
      <c r="B342" s="107" t="s">
        <v>47</v>
      </c>
      <c r="C342" s="92">
        <f>SUMIFS('Rozpočet projektu'!$G$10:$G$5057,'Rozpočet projektu'!$I$10:$I$5057,$A342&amp;"*",'Rozpočet projektu'!$C$10:$C$5057,$B342)</f>
        <v>0</v>
      </c>
      <c r="D342" s="92" t="str">
        <f t="shared" si="37"/>
        <v/>
      </c>
      <c r="E342" s="92" t="str">
        <f t="shared" si="38"/>
        <v/>
      </c>
      <c r="F342" s="87"/>
      <c r="G342" s="87"/>
      <c r="H342" s="87"/>
      <c r="I342" s="87"/>
    </row>
    <row r="343" spans="1:9" ht="38.25" x14ac:dyDescent="0.2">
      <c r="A343" s="94" t="s">
        <v>118</v>
      </c>
      <c r="B343" s="107" t="s">
        <v>151</v>
      </c>
      <c r="C343" s="92">
        <f>SUMIFS('Rozpočet projektu'!$G$10:$G$5057,'Rozpočet projektu'!$I$10:$I$5057,$A343&amp;"*",'Rozpočet projektu'!$C$10:$C$5057,$B343)</f>
        <v>0</v>
      </c>
      <c r="D343" s="92" t="str">
        <f t="shared" si="37"/>
        <v/>
      </c>
      <c r="E343" s="92" t="str">
        <f t="shared" si="38"/>
        <v/>
      </c>
      <c r="F343" s="87"/>
      <c r="G343" s="87"/>
      <c r="H343" s="87"/>
      <c r="I343" s="87"/>
    </row>
    <row r="344" spans="1:9" ht="25.5" x14ac:dyDescent="0.2">
      <c r="A344" s="94" t="s">
        <v>118</v>
      </c>
      <c r="B344" s="107" t="s">
        <v>150</v>
      </c>
      <c r="C344" s="92">
        <f>SUMIFS('Rozpočet projektu'!$G$10:$G$5057,'Rozpočet projektu'!$I$10:$I$5057,$A344&amp;"*",'Rozpočet projektu'!$C$10:$C$5057,$B344)</f>
        <v>0</v>
      </c>
      <c r="D344" s="92" t="str">
        <f t="shared" si="37"/>
        <v/>
      </c>
      <c r="E344" s="92" t="str">
        <f t="shared" si="38"/>
        <v/>
      </c>
      <c r="F344" s="87"/>
      <c r="G344" s="87"/>
      <c r="H344" s="87"/>
      <c r="I344" s="87"/>
    </row>
    <row r="345" spans="1:9" ht="38.25" x14ac:dyDescent="0.2">
      <c r="A345" s="94" t="s">
        <v>118</v>
      </c>
      <c r="B345" s="107" t="s">
        <v>152</v>
      </c>
      <c r="C345" s="92">
        <f>SUMIFS('Rozpočet projektu'!$G$10:$G$5057,'Rozpočet projektu'!$I$10:$I$5057,$A345&amp;"*",'Rozpočet projektu'!$C$10:$C$5057,$B345)</f>
        <v>0</v>
      </c>
      <c r="D345" s="92" t="str">
        <f t="shared" si="37"/>
        <v/>
      </c>
      <c r="E345" s="92" t="str">
        <f t="shared" si="38"/>
        <v/>
      </c>
      <c r="F345" s="87"/>
      <c r="G345" s="87"/>
      <c r="H345" s="87"/>
      <c r="I345" s="87"/>
    </row>
    <row r="346" spans="1:9" ht="25.5" x14ac:dyDescent="0.2">
      <c r="A346" s="94" t="s">
        <v>118</v>
      </c>
      <c r="B346" s="107" t="s">
        <v>51</v>
      </c>
      <c r="C346" s="92">
        <f>SUMIFS('Rozpočet projektu'!$G$10:$G$5057,'Rozpočet projektu'!$I$10:$I$5057,$A346&amp;"*",'Rozpočet projektu'!$C$10:$C$5057,$B346)</f>
        <v>0</v>
      </c>
      <c r="D346" s="92" t="str">
        <f t="shared" si="37"/>
        <v/>
      </c>
      <c r="E346" s="92" t="str">
        <f t="shared" si="38"/>
        <v/>
      </c>
      <c r="F346" s="87"/>
      <c r="G346" s="87"/>
      <c r="H346" s="87"/>
      <c r="I346" s="87"/>
    </row>
    <row r="347" spans="1:9" x14ac:dyDescent="0.2">
      <c r="A347" s="94" t="s">
        <v>118</v>
      </c>
      <c r="B347" s="107" t="s">
        <v>52</v>
      </c>
      <c r="C347" s="92">
        <f>SUMIFS('Rozpočet projektu'!$G$10:$G$5057,'Rozpočet projektu'!$I$10:$I$5057,$A347&amp;"*",'Rozpočet projektu'!$C$10:$C$5057,$B347)</f>
        <v>0</v>
      </c>
      <c r="D347" s="92" t="str">
        <f t="shared" si="37"/>
        <v/>
      </c>
      <c r="E347" s="92" t="str">
        <f t="shared" si="38"/>
        <v/>
      </c>
      <c r="F347" s="87"/>
      <c r="G347" s="87"/>
      <c r="H347" s="87"/>
      <c r="I347" s="87"/>
    </row>
    <row r="348" spans="1:9" x14ac:dyDescent="0.2">
      <c r="A348" s="94" t="s">
        <v>118</v>
      </c>
      <c r="B348" s="107" t="s">
        <v>53</v>
      </c>
      <c r="C348" s="92">
        <f>SUMIFS('Rozpočet projektu'!$G$10:$G$5057,'Rozpočet projektu'!$I$10:$I$5057,$A348&amp;"*",'Rozpočet projektu'!$C$10:$C$5057,$B348)</f>
        <v>0</v>
      </c>
      <c r="D348" s="92" t="str">
        <f t="shared" si="37"/>
        <v/>
      </c>
      <c r="E348" s="92" t="str">
        <f t="shared" si="38"/>
        <v/>
      </c>
      <c r="F348" s="87"/>
      <c r="G348" s="87"/>
      <c r="H348" s="87"/>
      <c r="I348" s="87"/>
    </row>
    <row r="349" spans="1:9" x14ac:dyDescent="0.2">
      <c r="A349" s="94" t="s">
        <v>118</v>
      </c>
      <c r="B349" s="94" t="s">
        <v>43</v>
      </c>
      <c r="C349" s="92">
        <f>SUMIFS('Rozpočet projektu'!$G$10:$G$5057,'Rozpočet projektu'!$I$10:$I$5057,$A349&amp;"*",'Rozpočet projektu'!$C$10:$C$5057,$B349)</f>
        <v>0</v>
      </c>
      <c r="D349" s="92" t="str">
        <f t="shared" si="37"/>
        <v/>
      </c>
      <c r="E349" s="92" t="str">
        <f t="shared" si="38"/>
        <v/>
      </c>
      <c r="F349" s="87"/>
      <c r="G349" s="87"/>
      <c r="H349" s="87"/>
      <c r="I349" s="87"/>
    </row>
    <row r="350" spans="1:9" ht="38.25" x14ac:dyDescent="0.2">
      <c r="A350" s="94" t="s">
        <v>119</v>
      </c>
      <c r="B350" s="107" t="s">
        <v>47</v>
      </c>
      <c r="C350" s="92">
        <f>SUMIFS('Rozpočet projektu'!$G$10:$G$5057,'Rozpočet projektu'!$I$10:$I$5057,$A350&amp;"*",'Rozpočet projektu'!$C$10:$C$5057,$B350)</f>
        <v>0</v>
      </c>
      <c r="D350" s="92" t="str">
        <f t="shared" si="37"/>
        <v/>
      </c>
      <c r="E350" s="92" t="str">
        <f t="shared" si="38"/>
        <v/>
      </c>
      <c r="F350" s="87"/>
      <c r="G350" s="87"/>
      <c r="H350" s="87"/>
      <c r="I350" s="87"/>
    </row>
    <row r="351" spans="1:9" ht="38.25" x14ac:dyDescent="0.2">
      <c r="A351" s="94" t="s">
        <v>119</v>
      </c>
      <c r="B351" s="107" t="s">
        <v>151</v>
      </c>
      <c r="C351" s="92">
        <f>SUMIFS('Rozpočet projektu'!$G$10:$G$5057,'Rozpočet projektu'!$I$10:$I$5057,$A351&amp;"*",'Rozpočet projektu'!$C$10:$C$5057,$B351)</f>
        <v>0</v>
      </c>
      <c r="D351" s="92" t="str">
        <f t="shared" si="37"/>
        <v/>
      </c>
      <c r="E351" s="92" t="str">
        <f t="shared" si="38"/>
        <v/>
      </c>
      <c r="F351" s="87"/>
      <c r="G351" s="87"/>
      <c r="H351" s="87"/>
      <c r="I351" s="87"/>
    </row>
    <row r="352" spans="1:9" ht="25.5" x14ac:dyDescent="0.2">
      <c r="A352" s="94" t="s">
        <v>119</v>
      </c>
      <c r="B352" s="107" t="s">
        <v>150</v>
      </c>
      <c r="C352" s="92">
        <f>SUMIFS('Rozpočet projektu'!$G$10:$G$5057,'Rozpočet projektu'!$I$10:$I$5057,$A352&amp;"*",'Rozpočet projektu'!$C$10:$C$5057,$B352)</f>
        <v>0</v>
      </c>
      <c r="D352" s="92" t="str">
        <f t="shared" si="37"/>
        <v/>
      </c>
      <c r="E352" s="92" t="str">
        <f t="shared" si="38"/>
        <v/>
      </c>
      <c r="F352" s="87"/>
      <c r="G352" s="87"/>
      <c r="H352" s="87"/>
      <c r="I352" s="87"/>
    </row>
    <row r="353" spans="1:9" ht="38.25" x14ac:dyDescent="0.2">
      <c r="A353" s="94" t="s">
        <v>119</v>
      </c>
      <c r="B353" s="107" t="s">
        <v>152</v>
      </c>
      <c r="C353" s="92">
        <f>SUMIFS('Rozpočet projektu'!$G$10:$G$5057,'Rozpočet projektu'!$I$10:$I$5057,$A353&amp;"*",'Rozpočet projektu'!$C$10:$C$5057,$B353)</f>
        <v>0</v>
      </c>
      <c r="D353" s="92" t="str">
        <f t="shared" si="37"/>
        <v/>
      </c>
      <c r="E353" s="92" t="str">
        <f t="shared" si="38"/>
        <v/>
      </c>
      <c r="F353" s="87"/>
      <c r="G353" s="87"/>
      <c r="H353" s="87"/>
      <c r="I353" s="87"/>
    </row>
    <row r="354" spans="1:9" ht="25.5" x14ac:dyDescent="0.2">
      <c r="A354" s="94" t="s">
        <v>119</v>
      </c>
      <c r="B354" s="107" t="s">
        <v>51</v>
      </c>
      <c r="C354" s="92">
        <f>SUMIFS('Rozpočet projektu'!$G$10:$G$5057,'Rozpočet projektu'!$I$10:$I$5057,$A354&amp;"*",'Rozpočet projektu'!$C$10:$C$5057,$B354)</f>
        <v>0</v>
      </c>
      <c r="D354" s="92" t="str">
        <f t="shared" si="37"/>
        <v/>
      </c>
      <c r="E354" s="92" t="str">
        <f t="shared" si="38"/>
        <v/>
      </c>
      <c r="F354" s="87"/>
      <c r="G354" s="87"/>
      <c r="H354" s="87"/>
      <c r="I354" s="87"/>
    </row>
    <row r="355" spans="1:9" x14ac:dyDescent="0.2">
      <c r="A355" s="94" t="s">
        <v>119</v>
      </c>
      <c r="B355" s="107" t="s">
        <v>52</v>
      </c>
      <c r="C355" s="92">
        <f>SUMIFS('Rozpočet projektu'!$G$10:$G$5057,'Rozpočet projektu'!$I$10:$I$5057,$A355&amp;"*",'Rozpočet projektu'!$C$10:$C$5057,$B355)</f>
        <v>0</v>
      </c>
      <c r="D355" s="92" t="str">
        <f t="shared" si="37"/>
        <v/>
      </c>
      <c r="E355" s="92" t="str">
        <f t="shared" si="38"/>
        <v/>
      </c>
      <c r="F355" s="87"/>
      <c r="G355" s="87"/>
      <c r="H355" s="87"/>
      <c r="I355" s="87"/>
    </row>
    <row r="356" spans="1:9" x14ac:dyDescent="0.2">
      <c r="A356" s="94" t="s">
        <v>119</v>
      </c>
      <c r="B356" s="107" t="s">
        <v>53</v>
      </c>
      <c r="C356" s="92">
        <f>SUMIFS('Rozpočet projektu'!$G$10:$G$5057,'Rozpočet projektu'!$I$10:$I$5057,$A356&amp;"*",'Rozpočet projektu'!$C$10:$C$5057,$B356)</f>
        <v>0</v>
      </c>
      <c r="D356" s="92" t="str">
        <f t="shared" si="37"/>
        <v/>
      </c>
      <c r="E356" s="92" t="str">
        <f t="shared" si="38"/>
        <v/>
      </c>
      <c r="F356" s="87"/>
      <c r="G356" s="87"/>
      <c r="H356" s="87"/>
      <c r="I356" s="87"/>
    </row>
    <row r="357" spans="1:9" x14ac:dyDescent="0.2">
      <c r="A357" s="94" t="s">
        <v>119</v>
      </c>
      <c r="B357" s="94" t="s">
        <v>43</v>
      </c>
      <c r="C357" s="92">
        <f>SUMIFS('Rozpočet projektu'!$G$10:$G$5057,'Rozpočet projektu'!$I$10:$I$5057,$A357&amp;"*",'Rozpočet projektu'!$C$10:$C$5057,$B357)</f>
        <v>0</v>
      </c>
      <c r="D357" s="92" t="str">
        <f t="shared" si="37"/>
        <v/>
      </c>
      <c r="E357" s="92" t="str">
        <f t="shared" si="38"/>
        <v/>
      </c>
      <c r="F357" s="87"/>
      <c r="G357" s="87"/>
      <c r="H357" s="87"/>
      <c r="I357" s="87"/>
    </row>
    <row r="358" spans="1:9" ht="38.25" x14ac:dyDescent="0.2">
      <c r="A358" s="94" t="s">
        <v>120</v>
      </c>
      <c r="B358" s="107" t="s">
        <v>47</v>
      </c>
      <c r="C358" s="92">
        <f>SUMIFS('Rozpočet projektu'!$G$10:$G$5057,'Rozpočet projektu'!$I$10:$I$5057,$A358&amp;"*",'Rozpočet projektu'!$C$10:$C$5057,$B358)</f>
        <v>0</v>
      </c>
      <c r="D358" s="92" t="str">
        <f t="shared" ref="D358:D373" si="39">IFERROR(IF(IF(ROUND($D$2*C358,2)&gt;($D$2*C358),ROUND($D$2*C358,2)-ROUNDUP(ROUND($D$2*C358,2)-($D$2*C358),2),ROUND($D$2*C358,2))&gt;0,IF(ROUND($D$2*C358,2)&gt;($D$2*C358),ROUND($D$2*C358,2)-ROUNDUP(ROUND($D$2*C358,2)-($D$2*C358),2),ROUND($D$2*C358,2)),""),"")</f>
        <v/>
      </c>
      <c r="E358" s="92" t="str">
        <f t="shared" ref="E358:E373" si="40">IFERROR(C358-D358,"")</f>
        <v/>
      </c>
      <c r="F358" s="87"/>
      <c r="G358" s="87"/>
      <c r="H358" s="87"/>
      <c r="I358" s="87"/>
    </row>
    <row r="359" spans="1:9" ht="38.25" x14ac:dyDescent="0.2">
      <c r="A359" s="94" t="s">
        <v>120</v>
      </c>
      <c r="B359" s="107" t="s">
        <v>151</v>
      </c>
      <c r="C359" s="92">
        <f>SUMIFS('Rozpočet projektu'!$G$10:$G$5057,'Rozpočet projektu'!$I$10:$I$5057,$A359&amp;"*",'Rozpočet projektu'!$C$10:$C$5057,$B359)</f>
        <v>0</v>
      </c>
      <c r="D359" s="92" t="str">
        <f t="shared" si="39"/>
        <v/>
      </c>
      <c r="E359" s="92" t="str">
        <f t="shared" si="40"/>
        <v/>
      </c>
      <c r="F359" s="87"/>
      <c r="G359" s="87"/>
      <c r="H359" s="87"/>
      <c r="I359" s="87"/>
    </row>
    <row r="360" spans="1:9" ht="25.5" x14ac:dyDescent="0.2">
      <c r="A360" s="94" t="s">
        <v>120</v>
      </c>
      <c r="B360" s="107" t="s">
        <v>150</v>
      </c>
      <c r="C360" s="92">
        <f>SUMIFS('Rozpočet projektu'!$G$10:$G$5057,'Rozpočet projektu'!$I$10:$I$5057,$A360&amp;"*",'Rozpočet projektu'!$C$10:$C$5057,$B360)</f>
        <v>0</v>
      </c>
      <c r="D360" s="92" t="str">
        <f t="shared" si="39"/>
        <v/>
      </c>
      <c r="E360" s="92" t="str">
        <f t="shared" si="40"/>
        <v/>
      </c>
      <c r="F360" s="87"/>
      <c r="G360" s="87"/>
      <c r="H360" s="87"/>
      <c r="I360" s="87"/>
    </row>
    <row r="361" spans="1:9" ht="38.25" x14ac:dyDescent="0.2">
      <c r="A361" s="94" t="s">
        <v>120</v>
      </c>
      <c r="B361" s="107" t="s">
        <v>152</v>
      </c>
      <c r="C361" s="92">
        <f>SUMIFS('Rozpočet projektu'!$G$10:$G$5057,'Rozpočet projektu'!$I$10:$I$5057,$A361&amp;"*",'Rozpočet projektu'!$C$10:$C$5057,$B361)</f>
        <v>0</v>
      </c>
      <c r="D361" s="92" t="str">
        <f t="shared" si="39"/>
        <v/>
      </c>
      <c r="E361" s="92" t="str">
        <f t="shared" si="40"/>
        <v/>
      </c>
      <c r="F361" s="87"/>
      <c r="G361" s="87"/>
      <c r="H361" s="87"/>
      <c r="I361" s="87"/>
    </row>
    <row r="362" spans="1:9" ht="25.5" x14ac:dyDescent="0.2">
      <c r="A362" s="94" t="s">
        <v>120</v>
      </c>
      <c r="B362" s="107" t="s">
        <v>51</v>
      </c>
      <c r="C362" s="92">
        <f>SUMIFS('Rozpočet projektu'!$G$10:$G$5057,'Rozpočet projektu'!$I$10:$I$5057,$A362&amp;"*",'Rozpočet projektu'!$C$10:$C$5057,$B362)</f>
        <v>0</v>
      </c>
      <c r="D362" s="92" t="str">
        <f t="shared" si="39"/>
        <v/>
      </c>
      <c r="E362" s="92" t="str">
        <f t="shared" si="40"/>
        <v/>
      </c>
      <c r="F362" s="87"/>
      <c r="G362" s="87"/>
      <c r="H362" s="87"/>
      <c r="I362" s="87"/>
    </row>
    <row r="363" spans="1:9" x14ac:dyDescent="0.2">
      <c r="A363" s="94" t="s">
        <v>120</v>
      </c>
      <c r="B363" s="107" t="s">
        <v>52</v>
      </c>
      <c r="C363" s="92">
        <f>SUMIFS('Rozpočet projektu'!$G$10:$G$5057,'Rozpočet projektu'!$I$10:$I$5057,$A363&amp;"*",'Rozpočet projektu'!$C$10:$C$5057,$B363)</f>
        <v>0</v>
      </c>
      <c r="D363" s="92" t="str">
        <f t="shared" si="39"/>
        <v/>
      </c>
      <c r="E363" s="92" t="str">
        <f t="shared" si="40"/>
        <v/>
      </c>
      <c r="F363" s="87"/>
      <c r="G363" s="87"/>
      <c r="H363" s="87"/>
      <c r="I363" s="87"/>
    </row>
    <row r="364" spans="1:9" x14ac:dyDescent="0.2">
      <c r="A364" s="94" t="s">
        <v>120</v>
      </c>
      <c r="B364" s="107" t="s">
        <v>53</v>
      </c>
      <c r="C364" s="92">
        <f>SUMIFS('Rozpočet projektu'!$G$10:$G$5057,'Rozpočet projektu'!$I$10:$I$5057,$A364&amp;"*",'Rozpočet projektu'!$C$10:$C$5057,$B364)</f>
        <v>0</v>
      </c>
      <c r="D364" s="92" t="str">
        <f t="shared" si="39"/>
        <v/>
      </c>
      <c r="E364" s="92" t="str">
        <f t="shared" si="40"/>
        <v/>
      </c>
      <c r="F364" s="87"/>
      <c r="G364" s="87"/>
      <c r="H364" s="87"/>
      <c r="I364" s="87"/>
    </row>
    <row r="365" spans="1:9" x14ac:dyDescent="0.2">
      <c r="A365" s="94" t="s">
        <v>120</v>
      </c>
      <c r="B365" s="94" t="s">
        <v>43</v>
      </c>
      <c r="C365" s="92">
        <f>SUMIFS('Rozpočet projektu'!$G$10:$G$5057,'Rozpočet projektu'!$I$10:$I$5057,$A365&amp;"*",'Rozpočet projektu'!$C$10:$C$5057,$B365)</f>
        <v>0</v>
      </c>
      <c r="D365" s="92" t="str">
        <f t="shared" si="39"/>
        <v/>
      </c>
      <c r="E365" s="92" t="str">
        <f t="shared" si="40"/>
        <v/>
      </c>
      <c r="F365" s="87"/>
      <c r="G365" s="87"/>
      <c r="H365" s="87"/>
      <c r="I365" s="87"/>
    </row>
    <row r="366" spans="1:9" ht="38.25" x14ac:dyDescent="0.2">
      <c r="A366" s="94" t="s">
        <v>121</v>
      </c>
      <c r="B366" s="107" t="s">
        <v>47</v>
      </c>
      <c r="C366" s="92">
        <f>SUMIFS('Rozpočet projektu'!$G$10:$G$5057,'Rozpočet projektu'!$I$10:$I$5057,$A366&amp;"*",'Rozpočet projektu'!$C$10:$C$5057,$B366)</f>
        <v>0</v>
      </c>
      <c r="D366" s="92" t="str">
        <f t="shared" si="39"/>
        <v/>
      </c>
      <c r="E366" s="92" t="str">
        <f t="shared" si="40"/>
        <v/>
      </c>
      <c r="F366" s="87"/>
      <c r="G366" s="87"/>
      <c r="H366" s="87"/>
      <c r="I366" s="87"/>
    </row>
    <row r="367" spans="1:9" ht="38.25" x14ac:dyDescent="0.2">
      <c r="A367" s="94" t="s">
        <v>121</v>
      </c>
      <c r="B367" s="107" t="s">
        <v>151</v>
      </c>
      <c r="C367" s="92">
        <f>SUMIFS('Rozpočet projektu'!$G$10:$G$5057,'Rozpočet projektu'!$I$10:$I$5057,$A367&amp;"*",'Rozpočet projektu'!$C$10:$C$5057,$B367)</f>
        <v>0</v>
      </c>
      <c r="D367" s="92" t="str">
        <f t="shared" si="39"/>
        <v/>
      </c>
      <c r="E367" s="92" t="str">
        <f t="shared" si="40"/>
        <v/>
      </c>
      <c r="F367" s="87"/>
      <c r="G367" s="87"/>
      <c r="H367" s="87"/>
      <c r="I367" s="87"/>
    </row>
    <row r="368" spans="1:9" ht="25.5" x14ac:dyDescent="0.2">
      <c r="A368" s="94" t="s">
        <v>121</v>
      </c>
      <c r="B368" s="107" t="s">
        <v>150</v>
      </c>
      <c r="C368" s="92">
        <f>SUMIFS('Rozpočet projektu'!$G$10:$G$5057,'Rozpočet projektu'!$I$10:$I$5057,$A368&amp;"*",'Rozpočet projektu'!$C$10:$C$5057,$B368)</f>
        <v>0</v>
      </c>
      <c r="D368" s="92" t="str">
        <f t="shared" si="39"/>
        <v/>
      </c>
      <c r="E368" s="92" t="str">
        <f t="shared" si="40"/>
        <v/>
      </c>
      <c r="F368" s="87"/>
      <c r="G368" s="87"/>
      <c r="H368" s="87"/>
      <c r="I368" s="87"/>
    </row>
    <row r="369" spans="1:9" ht="38.25" x14ac:dyDescent="0.2">
      <c r="A369" s="94" t="s">
        <v>121</v>
      </c>
      <c r="B369" s="107" t="s">
        <v>152</v>
      </c>
      <c r="C369" s="92">
        <f>SUMIFS('Rozpočet projektu'!$G$10:$G$5057,'Rozpočet projektu'!$I$10:$I$5057,$A369&amp;"*",'Rozpočet projektu'!$C$10:$C$5057,$B369)</f>
        <v>0</v>
      </c>
      <c r="D369" s="92" t="str">
        <f t="shared" si="39"/>
        <v/>
      </c>
      <c r="E369" s="92" t="str">
        <f t="shared" si="40"/>
        <v/>
      </c>
      <c r="F369" s="87"/>
      <c r="G369" s="87"/>
      <c r="H369" s="87"/>
      <c r="I369" s="87"/>
    </row>
    <row r="370" spans="1:9" ht="25.5" x14ac:dyDescent="0.2">
      <c r="A370" s="94" t="s">
        <v>121</v>
      </c>
      <c r="B370" s="107" t="s">
        <v>51</v>
      </c>
      <c r="C370" s="92">
        <f>SUMIFS('Rozpočet projektu'!$G$10:$G$5057,'Rozpočet projektu'!$I$10:$I$5057,$A370&amp;"*",'Rozpočet projektu'!$C$10:$C$5057,$B370)</f>
        <v>0</v>
      </c>
      <c r="D370" s="92" t="str">
        <f t="shared" si="39"/>
        <v/>
      </c>
      <c r="E370" s="92" t="str">
        <f t="shared" si="40"/>
        <v/>
      </c>
      <c r="F370" s="87"/>
      <c r="G370" s="87"/>
      <c r="H370" s="87"/>
      <c r="I370" s="87"/>
    </row>
    <row r="371" spans="1:9" x14ac:dyDescent="0.2">
      <c r="A371" s="94" t="s">
        <v>121</v>
      </c>
      <c r="B371" s="107" t="s">
        <v>52</v>
      </c>
      <c r="C371" s="92">
        <f>SUMIFS('Rozpočet projektu'!$G$10:$G$5057,'Rozpočet projektu'!$I$10:$I$5057,$A371&amp;"*",'Rozpočet projektu'!$C$10:$C$5057,$B371)</f>
        <v>0</v>
      </c>
      <c r="D371" s="92" t="str">
        <f t="shared" si="39"/>
        <v/>
      </c>
      <c r="E371" s="92" t="str">
        <f t="shared" si="40"/>
        <v/>
      </c>
      <c r="F371" s="87"/>
      <c r="G371" s="87"/>
      <c r="H371" s="87"/>
      <c r="I371" s="87"/>
    </row>
    <row r="372" spans="1:9" x14ac:dyDescent="0.2">
      <c r="A372" s="94" t="s">
        <v>121</v>
      </c>
      <c r="B372" s="107" t="s">
        <v>53</v>
      </c>
      <c r="C372" s="92">
        <f>SUMIFS('Rozpočet projektu'!$G$10:$G$5057,'Rozpočet projektu'!$I$10:$I$5057,$A372&amp;"*",'Rozpočet projektu'!$C$10:$C$5057,$B372)</f>
        <v>0</v>
      </c>
      <c r="D372" s="92" t="str">
        <f t="shared" si="39"/>
        <v/>
      </c>
      <c r="E372" s="92" t="str">
        <f t="shared" si="40"/>
        <v/>
      </c>
      <c r="F372" s="87"/>
      <c r="G372" s="87"/>
      <c r="H372" s="87"/>
      <c r="I372" s="87"/>
    </row>
    <row r="373" spans="1:9" x14ac:dyDescent="0.2">
      <c r="A373" s="94" t="s">
        <v>121</v>
      </c>
      <c r="B373" s="94" t="s">
        <v>43</v>
      </c>
      <c r="C373" s="92">
        <f>SUMIFS('Rozpočet projektu'!$G$10:$G$5057,'Rozpočet projektu'!$I$10:$I$5057,$A373&amp;"*",'Rozpočet projektu'!$C$10:$C$5057,$B373)</f>
        <v>0</v>
      </c>
      <c r="D373" s="92" t="str">
        <f t="shared" si="39"/>
        <v/>
      </c>
      <c r="E373" s="92" t="str">
        <f t="shared" si="40"/>
        <v/>
      </c>
      <c r="F373" s="87"/>
      <c r="G373" s="87"/>
      <c r="H373" s="87"/>
      <c r="I373" s="87"/>
    </row>
    <row r="374" spans="1:9" ht="38.25" x14ac:dyDescent="0.2">
      <c r="A374" s="94" t="s">
        <v>122</v>
      </c>
      <c r="B374" s="107" t="s">
        <v>47</v>
      </c>
      <c r="C374" s="92">
        <f>SUMIFS('Rozpočet projektu'!$G$10:$G$5057,'Rozpočet projektu'!$I$10:$I$5057,$A374&amp;"*",'Rozpočet projektu'!$C$10:$C$5057,$B374)</f>
        <v>0</v>
      </c>
      <c r="D374" s="92" t="str">
        <f t="shared" ref="D374:D391" si="41">IFERROR(IF(IF(ROUND($D$2*C374,2)&gt;($D$2*C374),ROUND($D$2*C374,2)-ROUNDUP(ROUND($D$2*C374,2)-($D$2*C374),2),ROUND($D$2*C374,2))&gt;0,IF(ROUND($D$2*C374,2)&gt;($D$2*C374),ROUND($D$2*C374,2)-ROUNDUP(ROUND($D$2*C374,2)-($D$2*C374),2),ROUND($D$2*C374,2)),""),"")</f>
        <v/>
      </c>
      <c r="E374" s="92" t="str">
        <f t="shared" ref="E374:E392" si="42">IFERROR(C374-D374,"")</f>
        <v/>
      </c>
      <c r="F374" s="87"/>
      <c r="G374" s="87"/>
      <c r="H374" s="87"/>
      <c r="I374" s="87"/>
    </row>
    <row r="375" spans="1:9" ht="38.25" x14ac:dyDescent="0.2">
      <c r="A375" s="94" t="s">
        <v>122</v>
      </c>
      <c r="B375" s="107" t="s">
        <v>151</v>
      </c>
      <c r="C375" s="92">
        <f>SUMIFS('Rozpočet projektu'!$G$10:$G$5057,'Rozpočet projektu'!$I$10:$I$5057,$A375&amp;"*",'Rozpočet projektu'!$C$10:$C$5057,$B375)</f>
        <v>0</v>
      </c>
      <c r="D375" s="92" t="str">
        <f t="shared" si="41"/>
        <v/>
      </c>
      <c r="E375" s="92" t="str">
        <f t="shared" si="42"/>
        <v/>
      </c>
      <c r="F375" s="87"/>
      <c r="G375" s="87"/>
      <c r="H375" s="87"/>
      <c r="I375" s="87"/>
    </row>
    <row r="376" spans="1:9" ht="25.5" x14ac:dyDescent="0.2">
      <c r="A376" s="94" t="s">
        <v>122</v>
      </c>
      <c r="B376" s="107" t="s">
        <v>150</v>
      </c>
      <c r="C376" s="92">
        <f>SUMIFS('Rozpočet projektu'!$G$10:$G$5057,'Rozpočet projektu'!$I$10:$I$5057,$A376&amp;"*",'Rozpočet projektu'!$C$10:$C$5057,$B376)</f>
        <v>0</v>
      </c>
      <c r="D376" s="92" t="str">
        <f t="shared" si="41"/>
        <v/>
      </c>
      <c r="E376" s="92" t="str">
        <f t="shared" si="42"/>
        <v/>
      </c>
      <c r="F376" s="87"/>
      <c r="G376" s="87"/>
      <c r="H376" s="87"/>
      <c r="I376" s="87"/>
    </row>
    <row r="377" spans="1:9" ht="38.25" x14ac:dyDescent="0.2">
      <c r="A377" s="94" t="s">
        <v>122</v>
      </c>
      <c r="B377" s="107" t="s">
        <v>152</v>
      </c>
      <c r="C377" s="92">
        <f>SUMIFS('Rozpočet projektu'!$G$10:$G$5057,'Rozpočet projektu'!$I$10:$I$5057,$A377&amp;"*",'Rozpočet projektu'!$C$10:$C$5057,$B377)</f>
        <v>0</v>
      </c>
      <c r="D377" s="92" t="str">
        <f t="shared" si="41"/>
        <v/>
      </c>
      <c r="E377" s="92" t="str">
        <f t="shared" si="42"/>
        <v/>
      </c>
      <c r="F377" s="87"/>
      <c r="G377" s="87"/>
      <c r="H377" s="87"/>
      <c r="I377" s="87"/>
    </row>
    <row r="378" spans="1:9" ht="25.5" x14ac:dyDescent="0.2">
      <c r="A378" s="94" t="s">
        <v>122</v>
      </c>
      <c r="B378" s="107" t="s">
        <v>51</v>
      </c>
      <c r="C378" s="92">
        <f>SUMIFS('Rozpočet projektu'!$G$10:$G$5057,'Rozpočet projektu'!$I$10:$I$5057,$A378&amp;"*",'Rozpočet projektu'!$C$10:$C$5057,$B378)</f>
        <v>0</v>
      </c>
      <c r="D378" s="92" t="str">
        <f t="shared" si="41"/>
        <v/>
      </c>
      <c r="E378" s="92" t="str">
        <f t="shared" si="42"/>
        <v/>
      </c>
      <c r="F378" s="87"/>
      <c r="G378" s="87"/>
      <c r="H378" s="87"/>
      <c r="I378" s="87"/>
    </row>
    <row r="379" spans="1:9" x14ac:dyDescent="0.2">
      <c r="A379" s="94" t="s">
        <v>122</v>
      </c>
      <c r="B379" s="107" t="s">
        <v>52</v>
      </c>
      <c r="C379" s="92">
        <f>SUMIFS('Rozpočet projektu'!$G$10:$G$5057,'Rozpočet projektu'!$I$10:$I$5057,$A379&amp;"*",'Rozpočet projektu'!$C$10:$C$5057,$B379)</f>
        <v>0</v>
      </c>
      <c r="D379" s="92" t="str">
        <f t="shared" si="41"/>
        <v/>
      </c>
      <c r="E379" s="92" t="str">
        <f t="shared" si="42"/>
        <v/>
      </c>
      <c r="F379" s="87"/>
      <c r="G379" s="87"/>
      <c r="H379" s="87"/>
      <c r="I379" s="87"/>
    </row>
    <row r="380" spans="1:9" x14ac:dyDescent="0.2">
      <c r="A380" s="94" t="s">
        <v>122</v>
      </c>
      <c r="B380" s="107" t="s">
        <v>53</v>
      </c>
      <c r="C380" s="92">
        <f>SUMIFS('Rozpočet projektu'!$G$10:$G$5057,'Rozpočet projektu'!$I$10:$I$5057,$A380&amp;"*",'Rozpočet projektu'!$C$10:$C$5057,$B380)</f>
        <v>0</v>
      </c>
      <c r="D380" s="92" t="str">
        <f t="shared" si="41"/>
        <v/>
      </c>
      <c r="E380" s="92" t="str">
        <f t="shared" si="42"/>
        <v/>
      </c>
      <c r="F380" s="87"/>
      <c r="G380" s="87"/>
      <c r="H380" s="87"/>
      <c r="I380" s="87"/>
    </row>
    <row r="381" spans="1:9" x14ac:dyDescent="0.2">
      <c r="A381" s="94" t="s">
        <v>122</v>
      </c>
      <c r="B381" s="94" t="s">
        <v>43</v>
      </c>
      <c r="C381" s="92">
        <f>SUMIFS('Rozpočet projektu'!$G$10:$G$5057,'Rozpočet projektu'!$I$10:$I$5057,$A381&amp;"*",'Rozpočet projektu'!$C$10:$C$5057,$B381)</f>
        <v>0</v>
      </c>
      <c r="D381" s="92" t="str">
        <f t="shared" si="41"/>
        <v/>
      </c>
      <c r="E381" s="92" t="str">
        <f t="shared" si="42"/>
        <v/>
      </c>
      <c r="F381" s="87"/>
      <c r="G381" s="87"/>
      <c r="H381" s="87"/>
      <c r="I381" s="87"/>
    </row>
    <row r="382" spans="1:9" ht="38.25" x14ac:dyDescent="0.2">
      <c r="A382" s="94" t="s">
        <v>123</v>
      </c>
      <c r="B382" s="107" t="s">
        <v>47</v>
      </c>
      <c r="C382" s="92">
        <f>SUMIFS('Rozpočet projektu'!$G$10:$G$5057,'Rozpočet projektu'!$I$10:$I$5057,$A382&amp;"*",'Rozpočet projektu'!$C$10:$C$5057,$B382)</f>
        <v>0</v>
      </c>
      <c r="D382" s="92" t="str">
        <f t="shared" si="41"/>
        <v/>
      </c>
      <c r="E382" s="92" t="str">
        <f t="shared" si="42"/>
        <v/>
      </c>
      <c r="F382" s="87"/>
      <c r="G382" s="87"/>
      <c r="H382" s="87"/>
      <c r="I382" s="87"/>
    </row>
    <row r="383" spans="1:9" ht="38.25" x14ac:dyDescent="0.2">
      <c r="A383" s="94" t="s">
        <v>123</v>
      </c>
      <c r="B383" s="107" t="s">
        <v>151</v>
      </c>
      <c r="C383" s="92">
        <f>SUMIFS('Rozpočet projektu'!$G$10:$G$5057,'Rozpočet projektu'!$I$10:$I$5057,$A383&amp;"*",'Rozpočet projektu'!$C$10:$C$5057,$B383)</f>
        <v>0</v>
      </c>
      <c r="D383" s="92" t="str">
        <f t="shared" si="41"/>
        <v/>
      </c>
      <c r="E383" s="92" t="str">
        <f t="shared" si="42"/>
        <v/>
      </c>
      <c r="F383" s="87"/>
      <c r="G383" s="87"/>
      <c r="H383" s="87"/>
      <c r="I383" s="87"/>
    </row>
    <row r="384" spans="1:9" ht="25.5" x14ac:dyDescent="0.2">
      <c r="A384" s="94" t="s">
        <v>123</v>
      </c>
      <c r="B384" s="107" t="s">
        <v>150</v>
      </c>
      <c r="C384" s="92">
        <f>SUMIFS('Rozpočet projektu'!$G$10:$G$5057,'Rozpočet projektu'!$I$10:$I$5057,$A384&amp;"*",'Rozpočet projektu'!$C$10:$C$5057,$B384)</f>
        <v>0</v>
      </c>
      <c r="D384" s="92" t="str">
        <f t="shared" si="41"/>
        <v/>
      </c>
      <c r="E384" s="92" t="str">
        <f t="shared" si="42"/>
        <v/>
      </c>
      <c r="F384" s="87"/>
      <c r="G384" s="87"/>
      <c r="H384" s="87"/>
      <c r="I384" s="87"/>
    </row>
    <row r="385" spans="1:9" ht="38.25" x14ac:dyDescent="0.2">
      <c r="A385" s="94" t="s">
        <v>123</v>
      </c>
      <c r="B385" s="107" t="s">
        <v>152</v>
      </c>
      <c r="C385" s="92">
        <f>SUMIFS('Rozpočet projektu'!$G$10:$G$5057,'Rozpočet projektu'!$I$10:$I$5057,$A385&amp;"*",'Rozpočet projektu'!$C$10:$C$5057,$B385)</f>
        <v>0</v>
      </c>
      <c r="D385" s="92" t="str">
        <f t="shared" si="41"/>
        <v/>
      </c>
      <c r="E385" s="92" t="str">
        <f t="shared" si="42"/>
        <v/>
      </c>
      <c r="F385" s="87"/>
      <c r="G385" s="87"/>
      <c r="H385" s="87"/>
      <c r="I385" s="87"/>
    </row>
    <row r="386" spans="1:9" ht="25.5" x14ac:dyDescent="0.2">
      <c r="A386" s="94" t="s">
        <v>123</v>
      </c>
      <c r="B386" s="107" t="s">
        <v>51</v>
      </c>
      <c r="C386" s="92">
        <f>SUMIFS('Rozpočet projektu'!$G$10:$G$5057,'Rozpočet projektu'!$I$10:$I$5057,$A386&amp;"*",'Rozpočet projektu'!$C$10:$C$5057,$B386)</f>
        <v>0</v>
      </c>
      <c r="D386" s="92" t="str">
        <f t="shared" si="41"/>
        <v/>
      </c>
      <c r="E386" s="92" t="str">
        <f t="shared" si="42"/>
        <v/>
      </c>
      <c r="F386" s="87"/>
      <c r="G386" s="87"/>
      <c r="H386" s="87"/>
      <c r="I386" s="87"/>
    </row>
    <row r="387" spans="1:9" x14ac:dyDescent="0.2">
      <c r="A387" s="94" t="s">
        <v>123</v>
      </c>
      <c r="B387" s="107" t="s">
        <v>52</v>
      </c>
      <c r="C387" s="92">
        <f>SUMIFS('Rozpočet projektu'!$G$10:$G$5057,'Rozpočet projektu'!$I$10:$I$5057,$A387&amp;"*",'Rozpočet projektu'!$C$10:$C$5057,$B387)</f>
        <v>0</v>
      </c>
      <c r="D387" s="92" t="str">
        <f t="shared" si="41"/>
        <v/>
      </c>
      <c r="E387" s="92" t="str">
        <f t="shared" si="42"/>
        <v/>
      </c>
      <c r="F387" s="87"/>
      <c r="G387" s="87"/>
      <c r="H387" s="87"/>
      <c r="I387" s="87"/>
    </row>
    <row r="388" spans="1:9" x14ac:dyDescent="0.2">
      <c r="A388" s="94" t="s">
        <v>123</v>
      </c>
      <c r="B388" s="107" t="s">
        <v>53</v>
      </c>
      <c r="C388" s="92">
        <f>SUMIFS('Rozpočet projektu'!$G$10:$G$5057,'Rozpočet projektu'!$I$10:$I$5057,$A388&amp;"*",'Rozpočet projektu'!$C$10:$C$5057,$B388)</f>
        <v>0</v>
      </c>
      <c r="D388" s="92" t="str">
        <f t="shared" si="41"/>
        <v/>
      </c>
      <c r="E388" s="92" t="str">
        <f t="shared" si="42"/>
        <v/>
      </c>
      <c r="F388" s="87"/>
      <c r="G388" s="87"/>
      <c r="H388" s="87"/>
      <c r="I388" s="87"/>
    </row>
    <row r="389" spans="1:9" x14ac:dyDescent="0.2">
      <c r="A389" s="94" t="s">
        <v>123</v>
      </c>
      <c r="B389" s="94" t="s">
        <v>43</v>
      </c>
      <c r="C389" s="92">
        <f>SUMIFS('Rozpočet projektu'!$G$10:$G$5057,'Rozpočet projektu'!$I$10:$I$5057,$A389&amp;"*",'Rozpočet projektu'!$C$10:$C$5057,$B389)</f>
        <v>0</v>
      </c>
      <c r="D389" s="92" t="str">
        <f t="shared" si="41"/>
        <v/>
      </c>
      <c r="E389" s="92" t="str">
        <f t="shared" si="42"/>
        <v/>
      </c>
      <c r="F389" s="87"/>
      <c r="G389" s="87"/>
      <c r="H389" s="87"/>
      <c r="I389" s="87"/>
    </row>
    <row r="390" spans="1:9" ht="38.25" x14ac:dyDescent="0.2">
      <c r="A390" s="94" t="s">
        <v>124</v>
      </c>
      <c r="B390" s="107" t="s">
        <v>47</v>
      </c>
      <c r="C390" s="92">
        <f>SUMIFS('Rozpočet projektu'!$G$10:$G$5057,'Rozpočet projektu'!$I$10:$I$5057,$A390&amp;"*",'Rozpočet projektu'!$C$10:$C$5057,$B390)</f>
        <v>0</v>
      </c>
      <c r="D390" s="92" t="str">
        <f t="shared" si="41"/>
        <v/>
      </c>
      <c r="E390" s="92" t="str">
        <f t="shared" si="42"/>
        <v/>
      </c>
      <c r="F390" s="87"/>
      <c r="G390" s="87"/>
      <c r="H390" s="87"/>
      <c r="I390" s="87"/>
    </row>
    <row r="391" spans="1:9" ht="38.25" x14ac:dyDescent="0.2">
      <c r="A391" s="94" t="s">
        <v>124</v>
      </c>
      <c r="B391" s="107" t="s">
        <v>151</v>
      </c>
      <c r="C391" s="92">
        <f>SUMIFS('Rozpočet projektu'!$G$10:$G$5057,'Rozpočet projektu'!$I$10:$I$5057,$A391&amp;"*",'Rozpočet projektu'!$C$10:$C$5057,$B391)</f>
        <v>0</v>
      </c>
      <c r="D391" s="92" t="str">
        <f t="shared" si="41"/>
        <v/>
      </c>
      <c r="E391" s="92" t="str">
        <f t="shared" si="42"/>
        <v/>
      </c>
      <c r="F391" s="87"/>
      <c r="G391" s="87"/>
      <c r="H391" s="87"/>
      <c r="I391" s="87"/>
    </row>
    <row r="392" spans="1:9" ht="25.5" x14ac:dyDescent="0.2">
      <c r="A392" s="94" t="s">
        <v>124</v>
      </c>
      <c r="B392" s="107" t="s">
        <v>150</v>
      </c>
      <c r="C392" s="92">
        <f>SUMIFS('Rozpočet projektu'!$G$10:$G$5057,'Rozpočet projektu'!$I$10:$I$5057,$A392&amp;"*",'Rozpočet projektu'!$C$10:$C$5057,$B392)</f>
        <v>0</v>
      </c>
      <c r="D392" s="92" t="str">
        <f t="shared" ref="D392:D405" si="43">IFERROR(IF(IF(ROUND($D$2*C392,2)&gt;($D$2*C392),ROUND($D$2*C392,2)-ROUNDUP(ROUND($D$2*C392,2)-($D$2*C392),2),ROUND($D$2*C392,2))&gt;0,IF(ROUND($D$2*C392,2)&gt;($D$2*C392),ROUND($D$2*C392,2)-ROUNDUP(ROUND($D$2*C392,2)-($D$2*C392),2),ROUND($D$2*C392,2)),""),"")</f>
        <v/>
      </c>
      <c r="E392" s="92" t="str">
        <f t="shared" si="42"/>
        <v/>
      </c>
      <c r="F392" s="87"/>
      <c r="G392" s="87"/>
      <c r="H392" s="87"/>
      <c r="I392" s="87"/>
    </row>
    <row r="393" spans="1:9" ht="38.25" x14ac:dyDescent="0.2">
      <c r="A393" s="94" t="s">
        <v>124</v>
      </c>
      <c r="B393" s="107" t="s">
        <v>152</v>
      </c>
      <c r="C393" s="92">
        <f>SUMIFS('Rozpočet projektu'!$G$10:$G$5057,'Rozpočet projektu'!$I$10:$I$5057,$A393&amp;"*",'Rozpočet projektu'!$C$10:$C$5057,$B393)</f>
        <v>0</v>
      </c>
      <c r="D393" s="92" t="str">
        <f t="shared" si="43"/>
        <v/>
      </c>
      <c r="E393" s="92" t="str">
        <f>IFERROR(C393-D393,"")</f>
        <v/>
      </c>
      <c r="F393" s="87"/>
      <c r="G393" s="87"/>
      <c r="H393" s="87"/>
      <c r="I393" s="87"/>
    </row>
    <row r="394" spans="1:9" ht="25.5" x14ac:dyDescent="0.2">
      <c r="A394" s="94" t="s">
        <v>124</v>
      </c>
      <c r="B394" s="107" t="s">
        <v>51</v>
      </c>
      <c r="C394" s="92">
        <f>SUMIFS('Rozpočet projektu'!$G$10:$G$5057,'Rozpočet projektu'!$I$10:$I$5057,$A394&amp;"*",'Rozpočet projektu'!$C$10:$C$5057,$B394)</f>
        <v>0</v>
      </c>
      <c r="D394" s="92" t="str">
        <f t="shared" si="43"/>
        <v/>
      </c>
      <c r="E394" s="92" t="str">
        <f>IFERROR(C394-D394,"")</f>
        <v/>
      </c>
      <c r="F394" s="87"/>
      <c r="G394" s="87"/>
      <c r="H394" s="87"/>
      <c r="I394" s="87"/>
    </row>
    <row r="395" spans="1:9" x14ac:dyDescent="0.2">
      <c r="A395" s="94" t="s">
        <v>124</v>
      </c>
      <c r="B395" s="107" t="s">
        <v>52</v>
      </c>
      <c r="C395" s="92">
        <f>SUMIFS('Rozpočet projektu'!$G$10:$G$5057,'Rozpočet projektu'!$I$10:$I$5057,$A395&amp;"*",'Rozpočet projektu'!$C$10:$C$5057,$B395)</f>
        <v>0</v>
      </c>
      <c r="D395" s="92" t="str">
        <f t="shared" si="43"/>
        <v/>
      </c>
      <c r="E395" s="92" t="str">
        <f>IFERROR(C395-D395,"")</f>
        <v/>
      </c>
      <c r="F395" s="87"/>
      <c r="G395" s="87"/>
      <c r="H395" s="87"/>
      <c r="I395" s="87"/>
    </row>
    <row r="396" spans="1:9" x14ac:dyDescent="0.2">
      <c r="A396" s="94" t="s">
        <v>124</v>
      </c>
      <c r="B396" s="107" t="s">
        <v>53</v>
      </c>
      <c r="C396" s="92">
        <f>SUMIFS('Rozpočet projektu'!$G$10:$G$5057,'Rozpočet projektu'!$I$10:$I$5057,$A396&amp;"*",'Rozpočet projektu'!$C$10:$C$5057,$B396)</f>
        <v>0</v>
      </c>
      <c r="D396" s="92" t="str">
        <f t="shared" si="43"/>
        <v/>
      </c>
      <c r="E396" s="92" t="str">
        <f>IFERROR(C396-D396,"")</f>
        <v/>
      </c>
      <c r="F396" s="87"/>
      <c r="G396" s="87"/>
      <c r="H396" s="87"/>
      <c r="I396" s="87"/>
    </row>
    <row r="397" spans="1:9" x14ac:dyDescent="0.2">
      <c r="A397" s="94" t="s">
        <v>124</v>
      </c>
      <c r="B397" s="94" t="s">
        <v>43</v>
      </c>
      <c r="C397" s="92">
        <f>SUMIFS('Rozpočet projektu'!$G$10:$G$5057,'Rozpočet projektu'!$I$10:$I$5057,$A397&amp;"*",'Rozpočet projektu'!$C$10:$C$5057,$B397)</f>
        <v>0</v>
      </c>
      <c r="D397" s="92" t="str">
        <f t="shared" si="43"/>
        <v/>
      </c>
      <c r="E397" s="92" t="str">
        <f>IFERROR(C397-D397,"")</f>
        <v/>
      </c>
      <c r="F397" s="87"/>
      <c r="G397" s="87"/>
      <c r="H397" s="87"/>
      <c r="I397" s="87"/>
    </row>
    <row r="398" spans="1:9" ht="38.25" x14ac:dyDescent="0.2">
      <c r="A398" s="94" t="s">
        <v>125</v>
      </c>
      <c r="B398" s="107" t="s">
        <v>47</v>
      </c>
      <c r="C398" s="92">
        <f>SUMIFS('Rozpočet projektu'!$G$10:$G$5057,'Rozpočet projektu'!$I$10:$I$5057,$A398&amp;"*",'Rozpočet projektu'!$C$10:$C$5057,$B398)</f>
        <v>0</v>
      </c>
      <c r="D398" s="92" t="str">
        <f t="shared" si="43"/>
        <v/>
      </c>
      <c r="E398" s="92" t="str">
        <f t="shared" ref="E398:E405" si="44">IFERROR(C398-D398,"")</f>
        <v/>
      </c>
      <c r="F398" s="87"/>
      <c r="G398" s="87"/>
      <c r="H398" s="87"/>
      <c r="I398" s="87"/>
    </row>
    <row r="399" spans="1:9" ht="38.25" x14ac:dyDescent="0.2">
      <c r="A399" s="94" t="s">
        <v>125</v>
      </c>
      <c r="B399" s="107" t="s">
        <v>151</v>
      </c>
      <c r="C399" s="92">
        <f>SUMIFS('Rozpočet projektu'!$G$10:$G$5057,'Rozpočet projektu'!$I$10:$I$5057,$A399&amp;"*",'Rozpočet projektu'!$C$10:$C$5057,$B399)</f>
        <v>0</v>
      </c>
      <c r="D399" s="92" t="str">
        <f t="shared" si="43"/>
        <v/>
      </c>
      <c r="E399" s="92" t="str">
        <f t="shared" si="44"/>
        <v/>
      </c>
      <c r="F399" s="87"/>
      <c r="G399" s="87"/>
      <c r="H399" s="87"/>
      <c r="I399" s="87"/>
    </row>
    <row r="400" spans="1:9" ht="25.5" x14ac:dyDescent="0.2">
      <c r="A400" s="94" t="s">
        <v>125</v>
      </c>
      <c r="B400" s="107" t="s">
        <v>150</v>
      </c>
      <c r="C400" s="92">
        <f>SUMIFS('Rozpočet projektu'!$G$10:$G$5057,'Rozpočet projektu'!$I$10:$I$5057,$A400&amp;"*",'Rozpočet projektu'!$C$10:$C$5057,$B400)</f>
        <v>0</v>
      </c>
      <c r="D400" s="92" t="str">
        <f t="shared" si="43"/>
        <v/>
      </c>
      <c r="E400" s="92" t="str">
        <f t="shared" si="44"/>
        <v/>
      </c>
      <c r="F400" s="87"/>
      <c r="G400" s="87"/>
      <c r="H400" s="87"/>
      <c r="I400" s="87"/>
    </row>
    <row r="401" spans="1:9" ht="38.25" x14ac:dyDescent="0.2">
      <c r="A401" s="94" t="s">
        <v>125</v>
      </c>
      <c r="B401" s="107" t="s">
        <v>152</v>
      </c>
      <c r="C401" s="92">
        <f>SUMIFS('Rozpočet projektu'!$G$10:$G$5057,'Rozpočet projektu'!$I$10:$I$5057,$A401&amp;"*",'Rozpočet projektu'!$C$10:$C$5057,$B401)</f>
        <v>0</v>
      </c>
      <c r="D401" s="92" t="str">
        <f t="shared" si="43"/>
        <v/>
      </c>
      <c r="E401" s="92" t="str">
        <f t="shared" si="44"/>
        <v/>
      </c>
      <c r="F401" s="87"/>
      <c r="G401" s="87"/>
      <c r="H401" s="87"/>
      <c r="I401" s="87"/>
    </row>
    <row r="402" spans="1:9" ht="25.5" x14ac:dyDescent="0.2">
      <c r="A402" s="94" t="s">
        <v>125</v>
      </c>
      <c r="B402" s="107" t="s">
        <v>51</v>
      </c>
      <c r="C402" s="92">
        <f>SUMIFS('Rozpočet projektu'!$G$10:$G$5057,'Rozpočet projektu'!$I$10:$I$5057,$A402&amp;"*",'Rozpočet projektu'!$C$10:$C$5057,$B402)</f>
        <v>0</v>
      </c>
      <c r="D402" s="92" t="str">
        <f t="shared" si="43"/>
        <v/>
      </c>
      <c r="E402" s="92" t="str">
        <f t="shared" si="44"/>
        <v/>
      </c>
      <c r="F402" s="87"/>
      <c r="G402" s="87"/>
      <c r="H402" s="87"/>
      <c r="I402" s="87"/>
    </row>
    <row r="403" spans="1:9" x14ac:dyDescent="0.2">
      <c r="A403" s="94" t="s">
        <v>125</v>
      </c>
      <c r="B403" s="107" t="s">
        <v>52</v>
      </c>
      <c r="C403" s="92">
        <f>SUMIFS('Rozpočet projektu'!$G$10:$G$5057,'Rozpočet projektu'!$I$10:$I$5057,$A403&amp;"*",'Rozpočet projektu'!$C$10:$C$5057,$B403)</f>
        <v>0</v>
      </c>
      <c r="D403" s="92" t="str">
        <f t="shared" si="43"/>
        <v/>
      </c>
      <c r="E403" s="92" t="str">
        <f t="shared" si="44"/>
        <v/>
      </c>
      <c r="F403" s="87"/>
      <c r="G403" s="87"/>
      <c r="H403" s="87"/>
      <c r="I403" s="87"/>
    </row>
    <row r="404" spans="1:9" x14ac:dyDescent="0.2">
      <c r="A404" s="94" t="s">
        <v>125</v>
      </c>
      <c r="B404" s="107" t="s">
        <v>53</v>
      </c>
      <c r="C404" s="92">
        <f>SUMIFS('Rozpočet projektu'!$G$10:$G$5057,'Rozpočet projektu'!$I$10:$I$5057,$A404&amp;"*",'Rozpočet projektu'!$C$10:$C$5057,$B404)</f>
        <v>0</v>
      </c>
      <c r="D404" s="92" t="str">
        <f t="shared" si="43"/>
        <v/>
      </c>
      <c r="E404" s="92" t="str">
        <f t="shared" si="44"/>
        <v/>
      </c>
      <c r="F404" s="87"/>
      <c r="G404" s="87"/>
      <c r="H404" s="87"/>
      <c r="I404" s="87"/>
    </row>
    <row r="405" spans="1:9" x14ac:dyDescent="0.2">
      <c r="A405" s="94" t="s">
        <v>125</v>
      </c>
      <c r="B405" s="94" t="s">
        <v>43</v>
      </c>
      <c r="C405" s="92">
        <f>SUMIFS('Rozpočet projektu'!$G$10:$G$5057,'Rozpočet projektu'!$I$10:$I$5057,$A405&amp;"*",'Rozpočet projektu'!$C$10:$C$5057,$B405)</f>
        <v>0</v>
      </c>
      <c r="D405" s="92" t="str">
        <f t="shared" si="43"/>
        <v/>
      </c>
      <c r="E405" s="92" t="str">
        <f t="shared" si="44"/>
        <v/>
      </c>
      <c r="F405" s="87"/>
      <c r="G405" s="87"/>
      <c r="H405" s="87"/>
      <c r="I405" s="87"/>
    </row>
    <row r="406" spans="1:9" x14ac:dyDescent="0.2">
      <c r="F406" s="87"/>
      <c r="G406" s="87"/>
      <c r="H406" s="87"/>
      <c r="I406" s="87"/>
    </row>
    <row r="407" spans="1:9" x14ac:dyDescent="0.2">
      <c r="F407" s="87"/>
      <c r="G407" s="87"/>
      <c r="H407" s="87"/>
      <c r="I407" s="87"/>
    </row>
    <row r="408" spans="1:9" x14ac:dyDescent="0.2">
      <c r="F408" s="87"/>
      <c r="G408" s="87"/>
      <c r="H408" s="87"/>
      <c r="I408" s="87"/>
    </row>
    <row r="409" spans="1:9" x14ac:dyDescent="0.2">
      <c r="F409" s="87"/>
      <c r="G409" s="87"/>
      <c r="H409" s="87"/>
      <c r="I409" s="87"/>
    </row>
    <row r="410" spans="1:9" x14ac:dyDescent="0.2">
      <c r="F410" s="87"/>
      <c r="G410" s="87"/>
      <c r="H410" s="87"/>
      <c r="I410" s="87"/>
    </row>
    <row r="411" spans="1:9" x14ac:dyDescent="0.2">
      <c r="F411" s="87"/>
      <c r="G411" s="87"/>
      <c r="H411" s="87"/>
      <c r="I411" s="87"/>
    </row>
    <row r="412" spans="1:9" x14ac:dyDescent="0.2">
      <c r="F412" s="87"/>
      <c r="G412" s="87"/>
      <c r="H412" s="87"/>
      <c r="I412" s="87"/>
    </row>
    <row r="413" spans="1:9" x14ac:dyDescent="0.2">
      <c r="F413" s="87"/>
      <c r="G413" s="87"/>
      <c r="H413" s="87"/>
      <c r="I413" s="87"/>
    </row>
    <row r="414" spans="1:9" x14ac:dyDescent="0.2">
      <c r="F414" s="87"/>
      <c r="G414" s="87"/>
      <c r="H414" s="87"/>
      <c r="I414" s="87"/>
    </row>
    <row r="415" spans="1:9" x14ac:dyDescent="0.2">
      <c r="F415" s="87"/>
      <c r="G415" s="87"/>
      <c r="H415" s="87"/>
      <c r="I415" s="87"/>
    </row>
    <row r="416" spans="1:9" x14ac:dyDescent="0.2">
      <c r="F416" s="87"/>
      <c r="G416" s="87"/>
      <c r="H416" s="87"/>
      <c r="I416" s="87"/>
    </row>
    <row r="417" spans="6:9" x14ac:dyDescent="0.2">
      <c r="F417" s="87"/>
      <c r="G417" s="87"/>
      <c r="H417" s="87"/>
      <c r="I417" s="87"/>
    </row>
    <row r="418" spans="6:9" x14ac:dyDescent="0.2">
      <c r="F418" s="87"/>
      <c r="G418" s="87"/>
      <c r="H418" s="87"/>
      <c r="I418" s="87"/>
    </row>
    <row r="419" spans="6:9" x14ac:dyDescent="0.2">
      <c r="F419" s="87"/>
      <c r="G419" s="87"/>
      <c r="H419" s="87"/>
      <c r="I419" s="87"/>
    </row>
    <row r="420" spans="6:9" x14ac:dyDescent="0.2">
      <c r="F420" s="87"/>
      <c r="G420" s="87"/>
      <c r="H420" s="87"/>
      <c r="I420" s="87"/>
    </row>
    <row r="421" spans="6:9" x14ac:dyDescent="0.2">
      <c r="F421" s="87"/>
      <c r="G421" s="87"/>
      <c r="H421" s="87"/>
      <c r="I421" s="87"/>
    </row>
    <row r="422" spans="6:9" x14ac:dyDescent="0.2">
      <c r="F422" s="87"/>
      <c r="G422" s="87"/>
      <c r="H422" s="87"/>
      <c r="I422" s="87"/>
    </row>
    <row r="423" spans="6:9" x14ac:dyDescent="0.2">
      <c r="F423" s="87"/>
      <c r="G423" s="87"/>
      <c r="H423" s="87"/>
      <c r="I423" s="87"/>
    </row>
    <row r="424" spans="6:9" x14ac:dyDescent="0.2">
      <c r="F424" s="87"/>
      <c r="G424" s="87"/>
      <c r="H424" s="87"/>
      <c r="I424" s="87"/>
    </row>
    <row r="425" spans="6:9" x14ac:dyDescent="0.2">
      <c r="F425" s="87"/>
      <c r="G425" s="87"/>
      <c r="H425" s="87"/>
      <c r="I425" s="87"/>
    </row>
    <row r="426" spans="6:9" x14ac:dyDescent="0.2">
      <c r="F426" s="87"/>
      <c r="G426" s="87"/>
      <c r="H426" s="87"/>
      <c r="I426" s="87"/>
    </row>
    <row r="427" spans="6:9" x14ac:dyDescent="0.2">
      <c r="F427" s="87"/>
      <c r="G427" s="87"/>
      <c r="H427" s="87"/>
      <c r="I427" s="87"/>
    </row>
    <row r="428" spans="6:9" x14ac:dyDescent="0.2">
      <c r="F428" s="87"/>
      <c r="G428" s="87"/>
      <c r="H428" s="87"/>
      <c r="I428" s="87"/>
    </row>
    <row r="429" spans="6:9" x14ac:dyDescent="0.2">
      <c r="F429" s="87"/>
      <c r="G429" s="87"/>
      <c r="H429" s="87"/>
      <c r="I429" s="87"/>
    </row>
    <row r="430" spans="6:9" x14ac:dyDescent="0.2">
      <c r="F430" s="87"/>
      <c r="G430" s="87"/>
      <c r="H430" s="87"/>
      <c r="I430" s="87"/>
    </row>
    <row r="431" spans="6:9" x14ac:dyDescent="0.2">
      <c r="F431" s="87"/>
      <c r="G431" s="87"/>
      <c r="H431" s="87"/>
      <c r="I431" s="87"/>
    </row>
    <row r="432" spans="6:9" x14ac:dyDescent="0.2">
      <c r="F432" s="87"/>
      <c r="G432" s="87"/>
      <c r="H432" s="87"/>
      <c r="I432" s="87"/>
    </row>
    <row r="433" spans="6:9" x14ac:dyDescent="0.2">
      <c r="F433" s="87"/>
      <c r="G433" s="87"/>
      <c r="H433" s="87"/>
      <c r="I433" s="87"/>
    </row>
    <row r="434" spans="6:9" x14ac:dyDescent="0.2">
      <c r="F434" s="87"/>
      <c r="G434" s="87"/>
      <c r="H434" s="87"/>
      <c r="I434" s="87"/>
    </row>
    <row r="435" spans="6:9" x14ac:dyDescent="0.2">
      <c r="F435" s="87"/>
      <c r="G435" s="87"/>
      <c r="H435" s="87"/>
      <c r="I435" s="87"/>
    </row>
    <row r="436" spans="6:9" x14ac:dyDescent="0.2">
      <c r="F436" s="87"/>
      <c r="G436" s="87"/>
      <c r="H436" s="87"/>
      <c r="I436" s="87"/>
    </row>
    <row r="437" spans="6:9" x14ac:dyDescent="0.2">
      <c r="F437" s="87"/>
      <c r="G437" s="87"/>
      <c r="H437" s="87"/>
      <c r="I437" s="87"/>
    </row>
    <row r="438" spans="6:9" x14ac:dyDescent="0.2">
      <c r="F438" s="87"/>
      <c r="G438" s="87"/>
      <c r="H438" s="87"/>
      <c r="I438" s="87"/>
    </row>
    <row r="439" spans="6:9" x14ac:dyDescent="0.2">
      <c r="F439" s="87"/>
      <c r="G439" s="87"/>
      <c r="H439" s="87"/>
      <c r="I439" s="87"/>
    </row>
    <row r="440" spans="6:9" x14ac:dyDescent="0.2">
      <c r="F440" s="87"/>
      <c r="G440" s="87"/>
      <c r="H440" s="87"/>
      <c r="I440" s="87"/>
    </row>
    <row r="441" spans="6:9" x14ac:dyDescent="0.2">
      <c r="F441" s="87"/>
      <c r="G441" s="87"/>
      <c r="H441" s="87"/>
      <c r="I441" s="87"/>
    </row>
    <row r="442" spans="6:9" x14ac:dyDescent="0.2">
      <c r="F442" s="87"/>
      <c r="G442" s="87"/>
      <c r="H442" s="87"/>
      <c r="I442" s="87"/>
    </row>
    <row r="443" spans="6:9" x14ac:dyDescent="0.2">
      <c r="F443" s="87"/>
      <c r="G443" s="87"/>
      <c r="H443" s="87"/>
      <c r="I443" s="87"/>
    </row>
    <row r="444" spans="6:9" x14ac:dyDescent="0.2">
      <c r="F444" s="87"/>
      <c r="G444" s="87"/>
      <c r="H444" s="87"/>
      <c r="I444" s="87"/>
    </row>
    <row r="445" spans="6:9" x14ac:dyDescent="0.2">
      <c r="F445" s="87"/>
    </row>
  </sheetData>
  <autoFilter ref="A3:C405"/>
  <mergeCells count="10">
    <mergeCell ref="J2:J3"/>
    <mergeCell ref="J4:J5"/>
    <mergeCell ref="A1:B2"/>
    <mergeCell ref="C1:C2"/>
    <mergeCell ref="G1:H1"/>
    <mergeCell ref="A3:A5"/>
    <mergeCell ref="B3:B5"/>
    <mergeCell ref="C3:C5"/>
    <mergeCell ref="D3:D5"/>
    <mergeCell ref="E3:E5"/>
  </mergeCells>
  <dataValidations count="1">
    <dataValidation type="list" allowBlank="1" showInputMessage="1" showErrorMessage="1" sqref="J2">
      <formula1>$M$9:$M$11</formula1>
    </dataValidation>
  </dataValidations>
  <pageMargins left="0.7" right="0.7" top="0.75" bottom="0.75" header="0.3" footer="0.3"/>
  <pageSetup paperSize="9" scale="6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3"/>
  <dimension ref="A1:B51"/>
  <sheetViews>
    <sheetView workbookViewId="0"/>
  </sheetViews>
  <sheetFormatPr defaultRowHeight="12.75" x14ac:dyDescent="0.2"/>
  <cols>
    <col min="1" max="1" width="14.140625" customWidth="1"/>
    <col min="2" max="2" width="61.42578125" customWidth="1"/>
  </cols>
  <sheetData>
    <row r="1" spans="1:2" ht="48" thickBot="1" x14ac:dyDescent="0.25">
      <c r="A1" s="96" t="s">
        <v>64</v>
      </c>
      <c r="B1" s="96" t="s">
        <v>130</v>
      </c>
    </row>
    <row r="2" spans="1:2" x14ac:dyDescent="0.2">
      <c r="A2" s="84" t="s">
        <v>67</v>
      </c>
      <c r="B2" s="97"/>
    </row>
    <row r="3" spans="1:2" x14ac:dyDescent="0.2">
      <c r="A3" s="84" t="s">
        <v>68</v>
      </c>
      <c r="B3" s="98"/>
    </row>
    <row r="4" spans="1:2" x14ac:dyDescent="0.2">
      <c r="A4" s="84" t="s">
        <v>70</v>
      </c>
      <c r="B4" s="97"/>
    </row>
    <row r="5" spans="1:2" x14ac:dyDescent="0.2">
      <c r="A5" s="84" t="s">
        <v>72</v>
      </c>
      <c r="B5" s="97"/>
    </row>
    <row r="6" spans="1:2" x14ac:dyDescent="0.2">
      <c r="A6" s="84" t="s">
        <v>75</v>
      </c>
      <c r="B6" s="97"/>
    </row>
    <row r="7" spans="1:2" x14ac:dyDescent="0.2">
      <c r="A7" s="92" t="s">
        <v>78</v>
      </c>
      <c r="B7" s="99"/>
    </row>
    <row r="8" spans="1:2" x14ac:dyDescent="0.2">
      <c r="A8" s="92" t="s">
        <v>79</v>
      </c>
      <c r="B8" s="99"/>
    </row>
    <row r="9" spans="1:2" x14ac:dyDescent="0.2">
      <c r="A9" s="92" t="s">
        <v>80</v>
      </c>
      <c r="B9" s="99"/>
    </row>
    <row r="10" spans="1:2" x14ac:dyDescent="0.2">
      <c r="A10" s="92" t="s">
        <v>82</v>
      </c>
      <c r="B10" s="99"/>
    </row>
    <row r="11" spans="1:2" x14ac:dyDescent="0.2">
      <c r="A11" s="92" t="s">
        <v>83</v>
      </c>
      <c r="B11" s="99"/>
    </row>
    <row r="12" spans="1:2" x14ac:dyDescent="0.2">
      <c r="A12" s="92" t="s">
        <v>85</v>
      </c>
      <c r="B12" s="99"/>
    </row>
    <row r="13" spans="1:2" x14ac:dyDescent="0.2">
      <c r="A13" s="92" t="s">
        <v>86</v>
      </c>
      <c r="B13" s="99"/>
    </row>
    <row r="14" spans="1:2" x14ac:dyDescent="0.2">
      <c r="A14" s="92" t="s">
        <v>88</v>
      </c>
      <c r="B14" s="99"/>
    </row>
    <row r="15" spans="1:2" x14ac:dyDescent="0.2">
      <c r="A15" s="92" t="s">
        <v>89</v>
      </c>
      <c r="B15" s="99"/>
    </row>
    <row r="16" spans="1:2" x14ac:dyDescent="0.2">
      <c r="A16" s="92" t="s">
        <v>90</v>
      </c>
      <c r="B16" s="99"/>
    </row>
    <row r="17" spans="1:2" x14ac:dyDescent="0.2">
      <c r="A17" s="92" t="s">
        <v>91</v>
      </c>
      <c r="B17" s="99"/>
    </row>
    <row r="18" spans="1:2" x14ac:dyDescent="0.2">
      <c r="A18" s="92" t="s">
        <v>92</v>
      </c>
      <c r="B18" s="99"/>
    </row>
    <row r="19" spans="1:2" x14ac:dyDescent="0.2">
      <c r="A19" s="92" t="s">
        <v>93</v>
      </c>
      <c r="B19" s="99"/>
    </row>
    <row r="20" spans="1:2" x14ac:dyDescent="0.2">
      <c r="A20" s="92" t="s">
        <v>94</v>
      </c>
      <c r="B20" s="99"/>
    </row>
    <row r="21" spans="1:2" x14ac:dyDescent="0.2">
      <c r="A21" s="92" t="s">
        <v>95</v>
      </c>
      <c r="B21" s="99"/>
    </row>
    <row r="22" spans="1:2" x14ac:dyDescent="0.2">
      <c r="A22" s="92" t="s">
        <v>96</v>
      </c>
      <c r="B22" s="99"/>
    </row>
    <row r="23" spans="1:2" x14ac:dyDescent="0.2">
      <c r="A23" s="92" t="s">
        <v>97</v>
      </c>
      <c r="B23" s="99"/>
    </row>
    <row r="24" spans="1:2" x14ac:dyDescent="0.2">
      <c r="A24" s="92" t="s">
        <v>98</v>
      </c>
      <c r="B24" s="99"/>
    </row>
    <row r="25" spans="1:2" x14ac:dyDescent="0.2">
      <c r="A25" s="92" t="s">
        <v>99</v>
      </c>
      <c r="B25" s="99"/>
    </row>
    <row r="26" spans="1:2" x14ac:dyDescent="0.2">
      <c r="A26" s="92" t="s">
        <v>100</v>
      </c>
      <c r="B26" s="99"/>
    </row>
    <row r="27" spans="1:2" x14ac:dyDescent="0.2">
      <c r="A27" s="92" t="s">
        <v>101</v>
      </c>
      <c r="B27" s="99"/>
    </row>
    <row r="28" spans="1:2" x14ac:dyDescent="0.2">
      <c r="A28" s="92" t="s">
        <v>102</v>
      </c>
      <c r="B28" s="99"/>
    </row>
    <row r="29" spans="1:2" x14ac:dyDescent="0.2">
      <c r="A29" s="92" t="s">
        <v>103</v>
      </c>
      <c r="B29" s="99"/>
    </row>
    <row r="30" spans="1:2" x14ac:dyDescent="0.2">
      <c r="A30" s="92" t="s">
        <v>104</v>
      </c>
      <c r="B30" s="99"/>
    </row>
    <row r="31" spans="1:2" x14ac:dyDescent="0.2">
      <c r="A31" s="92" t="s">
        <v>105</v>
      </c>
      <c r="B31" s="99"/>
    </row>
    <row r="32" spans="1:2" x14ac:dyDescent="0.2">
      <c r="A32" s="92" t="s">
        <v>106</v>
      </c>
      <c r="B32" s="99"/>
    </row>
    <row r="33" spans="1:2" x14ac:dyDescent="0.2">
      <c r="A33" s="92" t="s">
        <v>107</v>
      </c>
      <c r="B33" s="99"/>
    </row>
    <row r="34" spans="1:2" x14ac:dyDescent="0.2">
      <c r="A34" s="92" t="s">
        <v>108</v>
      </c>
      <c r="B34" s="99"/>
    </row>
    <row r="35" spans="1:2" x14ac:dyDescent="0.2">
      <c r="A35" s="92" t="s">
        <v>109</v>
      </c>
      <c r="B35" s="99"/>
    </row>
    <row r="36" spans="1:2" x14ac:dyDescent="0.2">
      <c r="A36" s="92" t="s">
        <v>110</v>
      </c>
      <c r="B36" s="99"/>
    </row>
    <row r="37" spans="1:2" x14ac:dyDescent="0.2">
      <c r="A37" s="92" t="s">
        <v>111</v>
      </c>
      <c r="B37" s="99"/>
    </row>
    <row r="38" spans="1:2" x14ac:dyDescent="0.2">
      <c r="A38" s="92" t="s">
        <v>112</v>
      </c>
      <c r="B38" s="99"/>
    </row>
    <row r="39" spans="1:2" x14ac:dyDescent="0.2">
      <c r="A39" s="92" t="s">
        <v>113</v>
      </c>
      <c r="B39" s="99"/>
    </row>
    <row r="40" spans="1:2" x14ac:dyDescent="0.2">
      <c r="A40" s="92" t="s">
        <v>114</v>
      </c>
      <c r="B40" s="99"/>
    </row>
    <row r="41" spans="1:2" x14ac:dyDescent="0.2">
      <c r="A41" s="92" t="s">
        <v>115</v>
      </c>
      <c r="B41" s="99"/>
    </row>
    <row r="42" spans="1:2" x14ac:dyDescent="0.2">
      <c r="A42" s="92" t="s">
        <v>116</v>
      </c>
      <c r="B42" s="99"/>
    </row>
    <row r="43" spans="1:2" x14ac:dyDescent="0.2">
      <c r="A43" s="92" t="s">
        <v>117</v>
      </c>
      <c r="B43" s="99"/>
    </row>
    <row r="44" spans="1:2" x14ac:dyDescent="0.2">
      <c r="A44" s="92" t="s">
        <v>118</v>
      </c>
      <c r="B44" s="99"/>
    </row>
    <row r="45" spans="1:2" x14ac:dyDescent="0.2">
      <c r="A45" s="92" t="s">
        <v>119</v>
      </c>
      <c r="B45" s="99"/>
    </row>
    <row r="46" spans="1:2" x14ac:dyDescent="0.2">
      <c r="A46" s="92" t="s">
        <v>120</v>
      </c>
      <c r="B46" s="99"/>
    </row>
    <row r="47" spans="1:2" x14ac:dyDescent="0.2">
      <c r="A47" s="92" t="s">
        <v>121</v>
      </c>
      <c r="B47" s="99"/>
    </row>
    <row r="48" spans="1:2" x14ac:dyDescent="0.2">
      <c r="A48" s="92" t="s">
        <v>122</v>
      </c>
      <c r="B48" s="99"/>
    </row>
    <row r="49" spans="1:2" x14ac:dyDescent="0.2">
      <c r="A49" s="92" t="s">
        <v>123</v>
      </c>
      <c r="B49" s="99"/>
    </row>
    <row r="50" spans="1:2" x14ac:dyDescent="0.2">
      <c r="A50" s="92" t="s">
        <v>124</v>
      </c>
      <c r="B50" s="99"/>
    </row>
    <row r="51" spans="1:2" x14ac:dyDescent="0.2">
      <c r="A51" s="92" t="s">
        <v>125</v>
      </c>
      <c r="B51" s="99"/>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F5BEFEDB30BAFF49A5B53B93CE521B38" ma:contentTypeVersion="1" ma:contentTypeDescription="Umožňuje vytvoriť nový dokument." ma:contentTypeScope="" ma:versionID="1e1154305997e62f21fe0624beaaab3d">
  <xsd:schema xmlns:xsd="http://www.w3.org/2001/XMLSchema" xmlns:xs="http://www.w3.org/2001/XMLSchema" xmlns:p="http://schemas.microsoft.com/office/2006/metadata/properties" targetNamespace="http://schemas.microsoft.com/office/2006/metadata/properties" ma:root="true" ma:fieldsID="7a023f9eb331cfe86ee2010526b3028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D415146-6899-4AA5-8385-CD076EBB1EF6}">
  <ds:schemaRefs>
    <ds:schemaRef ds:uri="http://schemas.microsoft.com/office/infopath/2007/PartnerControls"/>
    <ds:schemaRef ds:uri="http://schemas.openxmlformats.org/package/2006/metadata/core-properties"/>
    <ds:schemaRef ds:uri="http://schemas.microsoft.com/office/2006/metadata/properties"/>
    <ds:schemaRef ds:uri="http://purl.org/dc/dcmitype/"/>
    <ds:schemaRef ds:uri="http://purl.org/dc/elements/1.1/"/>
    <ds:schemaRef ds:uri="http://schemas.microsoft.com/office/2006/documentManagement/types"/>
    <ds:schemaRef ds:uri="http://purl.org/dc/terms/"/>
    <ds:schemaRef ds:uri="http://www.w3.org/XML/1998/namespace"/>
  </ds:schemaRefs>
</ds:datastoreItem>
</file>

<file path=customXml/itemProps2.xml><?xml version="1.0" encoding="utf-8"?>
<ds:datastoreItem xmlns:ds="http://schemas.openxmlformats.org/officeDocument/2006/customXml" ds:itemID="{C481F8A3-7015-4FBC-A978-39D76339604F}">
  <ds:schemaRefs>
    <ds:schemaRef ds:uri="http://schemas.microsoft.com/sharepoint/v3/contenttype/forms"/>
  </ds:schemaRefs>
</ds:datastoreItem>
</file>

<file path=customXml/itemProps3.xml><?xml version="1.0" encoding="utf-8"?>
<ds:datastoreItem xmlns:ds="http://schemas.openxmlformats.org/officeDocument/2006/customXml" ds:itemID="{4444795E-1427-4513-B996-9AC281146A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2</vt:i4>
      </vt:variant>
    </vt:vector>
  </HeadingPairs>
  <TitlesOfParts>
    <vt:vector size="5" baseType="lpstr">
      <vt:lpstr>Rozpočet projektu</vt:lpstr>
      <vt:lpstr>Rozdelenie_MRR_RR</vt:lpstr>
      <vt:lpstr>Priradenie aktivít</vt:lpstr>
      <vt:lpstr>Rozdelenie_MRR_RR!Oblasť_tlače</vt:lpstr>
      <vt:lpstr>'Rozpočet projektu'!Oblasť_tlače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2005-09-13T19:12:51Z</dcterms:created>
  <dcterms:modified xsi:type="dcterms:W3CDTF">2022-06-30T08:39:35Z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0x010100F5BEFEDB30BAFF49A5B53B93CE521B38</vt:lpwstr>
  </property>
</Properties>
</file>